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lrsam-my.sharepoint.com/personal/jolita_matuziene_sam_lt/Documents/2024 metai/VSSF/Protokolai/06 14-18/"/>
    </mc:Choice>
  </mc:AlternateContent>
  <xr:revisionPtr revIDLastSave="5" documentId="8_{78DBE1C6-A90C-4236-961C-8584DEEC13EA}" xr6:coauthVersionLast="47" xr6:coauthVersionMax="47" xr10:uidLastSave="{3883CE08-DC1C-4ABA-A81A-A16E26DBB9CF}"/>
  <bookViews>
    <workbookView xWindow="-110" yWindow="-110" windowWidth="19420" windowHeight="10300" tabRatio="801" activeTab="3" xr2:uid="{00000000-000D-0000-FFFF-FFFF00000000}"/>
  </bookViews>
  <sheets>
    <sheet name="Sveika gyvensena prev. pr." sheetId="1" r:id="rId1"/>
    <sheet name="Moksliniai tyrimai" sheetId="2" r:id="rId2"/>
    <sheet name="Psich. sveikata prev. pr." sheetId="3" r:id="rId3"/>
    <sheet name="Socialinė informac kampanija" sheetId="4" r:id="rId4"/>
  </sheets>
  <definedNames>
    <definedName name="_xlnm._FilterDatabase" localSheetId="1" hidden="1">'Moksliniai tyrimai'!#REF!</definedName>
    <definedName name="_xlnm._FilterDatabase" localSheetId="2" hidden="1">'Psich. sveikata prev. pr.'!$A$1:$AK$28</definedName>
    <definedName name="_xlnm._FilterDatabase" localSheetId="3" hidden="1">'Socialinė informac kampanija'!$A$2:$AB$26</definedName>
    <definedName name="_xlnm._FilterDatabase" localSheetId="0" hidden="1">'Sveika gyvensena prev. pr.'!$A$1:$X$60</definedName>
    <definedName name="_Hlk103590600" localSheetId="0">'Sveika gyvensena prev. pr.'!$B$3</definedName>
    <definedName name="_Hlk103591510" localSheetId="2">'Psich. sveikata prev. pr.'!#REF!</definedName>
    <definedName name="_Hlk127956131" localSheetId="0">'Sveika gyvensena prev. pr.'!#REF!</definedName>
    <definedName name="part_452936e4c0c74153a5efe901f964eb39" localSheetId="0">'Sveika gyvensena prev. pr.'!$T$28</definedName>
    <definedName name="part_ac0dad51b7cd4232a4102be080c62f6a" localSheetId="0">'Sveika gyvensena prev. pr.'!$T$49</definedName>
    <definedName name="part_fed59c84cd76459a9b01fb1edc1121bb" localSheetId="0">'Sveika gyvensena prev. pr.'!$T$27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4" l="1"/>
  <c r="M23" i="4"/>
  <c r="O23" i="4" s="1"/>
  <c r="L23" i="4"/>
  <c r="K23" i="4"/>
  <c r="J24" i="4"/>
  <c r="O24" i="4" s="1"/>
  <c r="P24" i="4"/>
  <c r="O6" i="1"/>
  <c r="L6" i="1"/>
  <c r="N6" i="1" s="1"/>
  <c r="K6" i="1"/>
  <c r="J6" i="1"/>
  <c r="Y4" i="1" l="1"/>
  <c r="Y5" i="1"/>
  <c r="Y7" i="1"/>
  <c r="Y8" i="1"/>
  <c r="Y9" i="1"/>
  <c r="Y11" i="1"/>
  <c r="Y15" i="1"/>
  <c r="Y17" i="1"/>
  <c r="Y19" i="1"/>
  <c r="Y21" i="1"/>
  <c r="Y3" i="1"/>
  <c r="X4" i="2"/>
  <c r="X6" i="2"/>
  <c r="X3" i="2"/>
  <c r="AA9" i="3"/>
  <c r="AA10" i="3"/>
  <c r="AA11" i="3"/>
  <c r="AA12" i="3"/>
  <c r="AA13" i="3"/>
  <c r="AA14" i="3"/>
  <c r="AA8" i="3"/>
  <c r="Z4" i="4"/>
  <c r="Z5" i="4"/>
  <c r="Z6" i="4"/>
  <c r="Z7" i="4"/>
  <c r="Z8" i="4"/>
  <c r="Z9" i="4"/>
  <c r="Z10" i="4"/>
  <c r="Z11" i="4"/>
  <c r="Z12" i="4"/>
  <c r="Z13" i="4"/>
  <c r="Z14" i="4"/>
  <c r="Z15" i="4"/>
  <c r="Z16" i="4"/>
  <c r="Z17" i="4"/>
  <c r="Z3" i="4"/>
  <c r="V7" i="2"/>
  <c r="X19" i="3"/>
  <c r="O19" i="3"/>
  <c r="L19" i="3"/>
  <c r="N19" i="3" s="1"/>
  <c r="X14" i="3"/>
  <c r="O14" i="3"/>
  <c r="L14" i="3"/>
  <c r="N14" i="3" s="1"/>
  <c r="K14" i="3"/>
  <c r="J14" i="3"/>
  <c r="O37" i="1"/>
  <c r="L37" i="1"/>
  <c r="N37" i="1" s="1"/>
  <c r="K37" i="1"/>
  <c r="J37" i="1"/>
  <c r="O52" i="1"/>
  <c r="L52" i="1"/>
  <c r="N52" i="1" s="1"/>
  <c r="K52" i="1"/>
  <c r="J52" i="1"/>
  <c r="O33" i="1"/>
  <c r="L33" i="1"/>
  <c r="N33" i="1" s="1"/>
  <c r="K33" i="1"/>
  <c r="J33" i="1"/>
  <c r="O30" i="1"/>
  <c r="L30" i="1"/>
  <c r="N30" i="1" s="1"/>
  <c r="K30" i="1"/>
  <c r="J30" i="1"/>
  <c r="O21" i="3"/>
  <c r="O25" i="1"/>
  <c r="O13" i="1"/>
  <c r="O53" i="1"/>
  <c r="O58" i="1"/>
  <c r="O54" i="1"/>
  <c r="O55" i="1"/>
  <c r="O56" i="1"/>
  <c r="O57" i="1"/>
  <c r="O59" i="1"/>
  <c r="O51" i="1"/>
  <c r="O50" i="1"/>
  <c r="O49" i="1"/>
  <c r="O48" i="1"/>
  <c r="O46" i="1"/>
  <c r="O47" i="1"/>
  <c r="O44" i="1"/>
  <c r="O45" i="1"/>
  <c r="O43" i="1"/>
  <c r="O42" i="1"/>
  <c r="O41" i="1"/>
  <c r="O34" i="1"/>
  <c r="O35" i="1"/>
  <c r="O36" i="1"/>
  <c r="O38" i="1"/>
  <c r="O39" i="1"/>
  <c r="O40" i="1"/>
  <c r="O31" i="1"/>
  <c r="O32" i="1"/>
  <c r="O29" i="1"/>
  <c r="O28" i="1"/>
  <c r="O27" i="1"/>
  <c r="O26" i="1"/>
  <c r="O24" i="1"/>
  <c r="O23" i="1"/>
  <c r="O21" i="1"/>
  <c r="O19" i="1"/>
  <c r="O20" i="1"/>
  <c r="O18" i="1"/>
  <c r="O16" i="1"/>
  <c r="O17" i="1"/>
  <c r="O15" i="1"/>
  <c r="O14" i="1"/>
  <c r="O4" i="1"/>
  <c r="O5" i="1"/>
  <c r="O7" i="1"/>
  <c r="O8" i="1"/>
  <c r="O9" i="1"/>
  <c r="O10" i="1"/>
  <c r="O11" i="1"/>
  <c r="O12" i="1"/>
  <c r="O3" i="1"/>
  <c r="P22" i="4"/>
  <c r="P25" i="4"/>
  <c r="P21" i="4"/>
  <c r="O28" i="3"/>
  <c r="O27" i="3"/>
  <c r="O5" i="3"/>
  <c r="O4" i="3"/>
  <c r="O6" i="3"/>
  <c r="O7" i="3"/>
  <c r="O8" i="3"/>
  <c r="O9" i="3"/>
  <c r="O10" i="3"/>
  <c r="O11" i="3"/>
  <c r="O12" i="3"/>
  <c r="O13" i="3"/>
  <c r="O15" i="3"/>
  <c r="O16" i="3"/>
  <c r="O17" i="3"/>
  <c r="O18" i="3"/>
  <c r="O20" i="3"/>
  <c r="O22" i="3"/>
  <c r="O23" i="3"/>
  <c r="O24" i="3"/>
  <c r="O25" i="3"/>
  <c r="O26" i="3"/>
  <c r="O3" i="3"/>
  <c r="P19" i="4"/>
  <c r="P20" i="4"/>
  <c r="P17" i="4"/>
  <c r="P18" i="4"/>
  <c r="P14" i="4"/>
  <c r="P15" i="4"/>
  <c r="P16" i="4"/>
  <c r="P12" i="4"/>
  <c r="P13" i="4"/>
  <c r="P10" i="4"/>
  <c r="P11" i="4"/>
  <c r="P9" i="4"/>
  <c r="P8" i="4"/>
  <c r="P5" i="4"/>
  <c r="P6" i="4"/>
  <c r="P7" i="4"/>
  <c r="P4" i="4"/>
  <c r="P3" i="4"/>
  <c r="N3" i="2"/>
  <c r="X26" i="4" l="1"/>
  <c r="S29" i="3"/>
  <c r="R29" i="3"/>
  <c r="Q29" i="3"/>
  <c r="P29" i="3"/>
  <c r="W29" i="3"/>
  <c r="R7" i="2"/>
  <c r="W60" i="1"/>
  <c r="J20" i="4" l="1"/>
  <c r="O20" i="4" s="1"/>
  <c r="J21" i="4"/>
  <c r="O21" i="4" s="1"/>
  <c r="J22" i="4"/>
  <c r="O22" i="4" s="1"/>
  <c r="J25" i="4"/>
  <c r="O25" i="4" s="1"/>
  <c r="J19" i="4"/>
  <c r="O19" i="4" s="1"/>
  <c r="J16" i="4"/>
  <c r="O16" i="4" s="1"/>
  <c r="J11" i="4"/>
  <c r="O11" i="4" s="1"/>
  <c r="J8" i="4"/>
  <c r="O8" i="4" s="1"/>
  <c r="J18" i="4"/>
  <c r="O18" i="4" s="1"/>
  <c r="J17" i="4"/>
  <c r="O17" i="4" s="1"/>
  <c r="J15" i="4"/>
  <c r="O15" i="4" s="1"/>
  <c r="J14" i="4"/>
  <c r="O14" i="4" s="1"/>
  <c r="J13" i="4"/>
  <c r="O13" i="4" s="1"/>
  <c r="J12" i="4"/>
  <c r="O12" i="4" s="1"/>
  <c r="J10" i="4"/>
  <c r="O10" i="4" s="1"/>
  <c r="J9" i="4"/>
  <c r="O9" i="4" s="1"/>
  <c r="J7" i="4"/>
  <c r="O7" i="4" s="1"/>
  <c r="J6" i="4"/>
  <c r="O6" i="4" s="1"/>
  <c r="J5" i="4"/>
  <c r="O5" i="4" s="1"/>
  <c r="J4" i="4"/>
  <c r="O4" i="4" s="1"/>
  <c r="J3" i="4"/>
  <c r="O3" i="4" s="1"/>
  <c r="M25" i="3"/>
  <c r="N25" i="3" s="1"/>
  <c r="M23" i="3"/>
  <c r="N23" i="3" s="1"/>
  <c r="M28" i="3"/>
  <c r="N28" i="3" s="1"/>
  <c r="M20" i="3"/>
  <c r="N20" i="3" s="1"/>
  <c r="M17" i="3"/>
  <c r="N17" i="3" s="1"/>
  <c r="M27" i="3"/>
  <c r="N27" i="3" s="1"/>
  <c r="M5" i="3"/>
  <c r="N5" i="3" s="1"/>
  <c r="L21" i="3"/>
  <c r="N21" i="3" s="1"/>
  <c r="K25" i="3"/>
  <c r="J25" i="3"/>
  <c r="K23" i="3"/>
  <c r="J23" i="3"/>
  <c r="K28" i="3"/>
  <c r="J28" i="3"/>
  <c r="K20" i="3"/>
  <c r="J20" i="3"/>
  <c r="K17" i="3"/>
  <c r="J17" i="3"/>
  <c r="K27" i="3"/>
  <c r="J27" i="3"/>
  <c r="K21" i="3"/>
  <c r="J21" i="3"/>
  <c r="K5" i="3"/>
  <c r="J5" i="3"/>
  <c r="I22" i="3"/>
  <c r="N22" i="3" s="1"/>
  <c r="I11" i="3"/>
  <c r="N11" i="3" s="1"/>
  <c r="I26" i="3"/>
  <c r="N26" i="3" s="1"/>
  <c r="I24" i="3"/>
  <c r="N24" i="3" s="1"/>
  <c r="I18" i="3"/>
  <c r="N18" i="3" s="1"/>
  <c r="I16" i="3"/>
  <c r="N16" i="3" s="1"/>
  <c r="I15" i="3"/>
  <c r="N15" i="3" s="1"/>
  <c r="I13" i="3"/>
  <c r="N13" i="3" s="1"/>
  <c r="I12" i="3"/>
  <c r="N12" i="3" s="1"/>
  <c r="I10" i="3"/>
  <c r="N10" i="3" s="1"/>
  <c r="I9" i="3"/>
  <c r="N9" i="3" s="1"/>
  <c r="I8" i="3"/>
  <c r="N8" i="3" s="1"/>
  <c r="I7" i="3"/>
  <c r="N7" i="3" s="1"/>
  <c r="I6" i="3"/>
  <c r="N6" i="3" s="1"/>
  <c r="I4" i="3"/>
  <c r="N4" i="3" s="1"/>
  <c r="I3" i="3"/>
  <c r="N3" i="3" s="1"/>
  <c r="N6" i="2"/>
  <c r="K6" i="2"/>
  <c r="J6" i="2"/>
  <c r="I5" i="2"/>
  <c r="N5" i="2" s="1"/>
  <c r="I4" i="2"/>
  <c r="N4" i="2" s="1"/>
  <c r="M28" i="1"/>
  <c r="M27" i="1"/>
  <c r="N22" i="1" s="1"/>
  <c r="M13" i="1"/>
  <c r="M42" i="1"/>
  <c r="N42" i="1" s="1"/>
  <c r="L58" i="1" l="1"/>
  <c r="N58" i="1" s="1"/>
  <c r="L53" i="1"/>
  <c r="L25" i="1"/>
  <c r="K58" i="1"/>
  <c r="J58" i="1"/>
  <c r="K53" i="1"/>
  <c r="J53" i="1"/>
  <c r="K28" i="1"/>
  <c r="J28" i="1"/>
  <c r="K27" i="1"/>
  <c r="J27" i="1"/>
  <c r="K22" i="1"/>
  <c r="J22" i="1"/>
  <c r="K13" i="1"/>
  <c r="J13" i="1"/>
  <c r="K42" i="1"/>
  <c r="J42" i="1"/>
  <c r="K25" i="1"/>
  <c r="J25" i="1"/>
  <c r="I4" i="1"/>
  <c r="N4" i="1" s="1"/>
  <c r="I5" i="1"/>
  <c r="N5" i="1" s="1"/>
  <c r="I7" i="1"/>
  <c r="N7" i="1" s="1"/>
  <c r="I8" i="1"/>
  <c r="N8" i="1" s="1"/>
  <c r="I9" i="1"/>
  <c r="N9" i="1" s="1"/>
  <c r="I10" i="1"/>
  <c r="N10" i="1" s="1"/>
  <c r="I11" i="1"/>
  <c r="N11" i="1" s="1"/>
  <c r="I12" i="1"/>
  <c r="N12" i="1" s="1"/>
  <c r="I14" i="1"/>
  <c r="N14" i="1" s="1"/>
  <c r="I15" i="1"/>
  <c r="I16" i="1"/>
  <c r="I17" i="1"/>
  <c r="I18" i="1"/>
  <c r="I19" i="1"/>
  <c r="N19" i="1" s="1"/>
  <c r="I20" i="1"/>
  <c r="I21" i="1"/>
  <c r="I23" i="1"/>
  <c r="I24" i="1"/>
  <c r="I26" i="1"/>
  <c r="I29" i="1"/>
  <c r="I32" i="1"/>
  <c r="I34" i="1"/>
  <c r="I35" i="1"/>
  <c r="I36" i="1"/>
  <c r="I38" i="1"/>
  <c r="N27" i="1" s="1"/>
  <c r="I39" i="1"/>
  <c r="I40" i="1"/>
  <c r="I41" i="1"/>
  <c r="N28" i="1" s="1"/>
  <c r="I43" i="1"/>
  <c r="I44" i="1"/>
  <c r="I45" i="1"/>
  <c r="I46" i="1"/>
  <c r="I47" i="1"/>
  <c r="I48" i="1"/>
  <c r="I49" i="1"/>
  <c r="I50" i="1"/>
  <c r="I51" i="1"/>
  <c r="I54" i="1"/>
  <c r="I55" i="1"/>
  <c r="I56" i="1"/>
  <c r="N13" i="1" s="1"/>
  <c r="I31" i="1"/>
  <c r="I57" i="1"/>
  <c r="N57" i="1" s="1"/>
  <c r="I59" i="1"/>
  <c r="N59" i="1" s="1"/>
  <c r="I3" i="1"/>
  <c r="N3" i="1" s="1"/>
  <c r="N25" i="1" l="1"/>
  <c r="N53" i="1"/>
  <c r="N23" i="1"/>
  <c r="N44" i="1"/>
  <c r="N40" i="1"/>
  <c r="N16" i="1"/>
  <c r="N17" i="1"/>
  <c r="N50" i="1"/>
  <c r="N36" i="1"/>
  <c r="N39" i="1"/>
  <c r="N47" i="1"/>
  <c r="N49" i="1"/>
  <c r="N48" i="1"/>
  <c r="N35" i="1"/>
  <c r="N26" i="1"/>
  <c r="N51" i="1"/>
  <c r="N32" i="1"/>
  <c r="N55" i="1"/>
  <c r="N31" i="1"/>
  <c r="N21" i="1"/>
  <c r="N46" i="1"/>
  <c r="N56" i="1"/>
  <c r="N15" i="1"/>
  <c r="N29" i="1"/>
  <c r="N24" i="1"/>
  <c r="N43" i="1"/>
  <c r="N54" i="1"/>
  <c r="N20" i="1"/>
  <c r="N45" i="1"/>
  <c r="N34" i="1"/>
  <c r="N41" i="1"/>
  <c r="N18" i="1"/>
  <c r="N38" i="1"/>
  <c r="X16" i="3" l="1"/>
  <c r="X18" i="3"/>
  <c r="X21" i="3"/>
  <c r="X22" i="3"/>
  <c r="X4" i="3"/>
  <c r="X6" i="3"/>
  <c r="X7" i="3"/>
  <c r="X8" i="3"/>
  <c r="X9" i="3"/>
  <c r="X10" i="3"/>
  <c r="X5" i="3"/>
  <c r="X11" i="3"/>
  <c r="X12" i="3"/>
  <c r="X13" i="3"/>
  <c r="X15" i="3"/>
  <c r="X24" i="3"/>
  <c r="X27" i="3"/>
  <c r="X26" i="3"/>
  <c r="X17" i="3"/>
  <c r="X20" i="3"/>
  <c r="X28" i="3"/>
  <c r="X23" i="3"/>
  <c r="X25" i="3"/>
  <c r="X29" i="3"/>
  <c r="X3" i="3"/>
  <c r="Q26" i="4"/>
  <c r="R26" i="4"/>
  <c r="S26" i="4"/>
  <c r="Q7" i="2"/>
  <c r="P7" i="2"/>
  <c r="Q60" i="1"/>
  <c r="R60" i="1"/>
  <c r="S60" i="1"/>
  <c r="P60" i="1"/>
  <c r="O7" i="2"/>
</calcChain>
</file>

<file path=xl/sharedStrings.xml><?xml version="1.0" encoding="utf-8"?>
<sst xmlns="http://schemas.openxmlformats.org/spreadsheetml/2006/main" count="986" uniqueCount="653">
  <si>
    <t>Eil.Nr.</t>
  </si>
  <si>
    <t>Paraiškos  Nr.</t>
  </si>
  <si>
    <t>Priemonė (Nr.)</t>
  </si>
  <si>
    <t>Organizacijos pavadinimas</t>
  </si>
  <si>
    <t>Projekto pavadinimas</t>
  </si>
  <si>
    <t xml:space="preserve">Projekto vertintojų skiriami  balai </t>
  </si>
  <si>
    <t>1 vertintojo ir 2 vertintojo  balų vidurkis (Bendras paraiškai ekspertų skirtas balas paskaičiuojamas dviejų ekspertų tai pačiai paraiškai skirtus balus susumavus ir išvedus jų aritmetinį vidurkį)</t>
  </si>
  <si>
    <t>Skirtumas tarp 1 eksperto ir Tarbos nario vertinimo</t>
  </si>
  <si>
    <t>Skirtumas tarp 2 eksperto ir Tarbos nario vertinimo</t>
  </si>
  <si>
    <t>1 ir 2 eksperto, Tarybos vertintojo  balų vidurkis (Jeigu Fondo tarybos paraiškos vertinimas nuo vieno iš dviejų ar abiejų tą pačią paraišką vertinusių ekspertų vertinimo skiriasi 10 balų arba mažiau, skaičiuojamas paraišką vertinusių ekspertų ir Fondo tarybos skirtų paraiškos vertinimo balų skaičiaus aritmetinis vidurkis)</t>
  </si>
  <si>
    <t>Jeigu Fondo tarybos paraiškos vertinimas nuo vieno iš dviejų ar abiejų tą pačią paraišką vertinusių ekspertų vertinimo skiriasi daugiau kaip 10 balų, skaičiuojamas dviejų tarpusavyje mažiausiai besiskiriančių vertinimo balų skaičiaus aritmetinis vidurkis</t>
  </si>
  <si>
    <t xml:space="preserve">Bendri balai </t>
  </si>
  <si>
    <t>Bendri balai (06 06)</t>
  </si>
  <si>
    <t>Pareiškėjo prašoma suma projekto įgyvendinimui, Eur</t>
  </si>
  <si>
    <t>Vertintojų siūlymai skirti projekto įgyvendinimui lėšų, Eur</t>
  </si>
  <si>
    <t>Projekto vertintojo išvada</t>
  </si>
  <si>
    <t xml:space="preserve"> Fondo tarybos sprendimas (ne)skirti finansavimą, Eur </t>
  </si>
  <si>
    <t>Fondo tarybos narių sprendimas, pastabos</t>
  </si>
  <si>
    <t>Skirtumas tarp prašomo skirto fonansavimo</t>
  </si>
  <si>
    <t>1 eksperto</t>
  </si>
  <si>
    <t>2 eksperto</t>
  </si>
  <si>
    <t xml:space="preserve">Tarybos nario </t>
  </si>
  <si>
    <t xml:space="preserve">1 eksperto </t>
  </si>
  <si>
    <t>GPF-47</t>
  </si>
  <si>
    <t>3.1.4. Vyresnio amžiaus žmonių traumų prevencija.</t>
  </si>
  <si>
    <t>Viešoji įstaiga sporto mokykla „Nemunas“</t>
  </si>
  <si>
    <t>Vyresnio amžiaus žmonių griuvimų prevencijos ir sveikos gyvensenos skatinimo programa</t>
  </si>
  <si>
    <t xml:space="preserve">Numatytos tikslinės grupės poreikius atitinkančios projekto veiklos, kurios tikėtina darys poveikį tikslinės grupės nariams. Detaliai pateiktas veiklų įgyvendinimo planas, jų metodologija, sąmata, aiškiai apibrėžta tikslinė grupė ir jos pritraukimo veiksniai. Aiškiai pateikta informacija apie projekto veiklų tęstinumą pasibaigus Valstybinio visuomenės sveikatos stiprinimo fondo finansavimui, numatyti finansavimo šaltiniai. </t>
  </si>
  <si>
    <t>1. Projektas atitinka privalomuosius specialiuosius reikalavimus 3.1.4 priemonei.2. Projektas parengtas profesionaliai, veiklos metodologiškai pagrįstos, sąmata adekvati.3. Siūloma projektą finansuoti visa apimtimi. </t>
  </si>
  <si>
    <t>Pritarti</t>
  </si>
  <si>
    <t>GPF-137</t>
  </si>
  <si>
    <t>3.1.6. Žindymo skatinimo iniciatyvos, didinat motinų ir šeimos narių sveikatos raštingumą bei sveikatos specialistų kompetencijas skatinant žindymą ir kūdikių maitinimą laiku kitu maistu.</t>
  </si>
  <si>
    <t>Viešoji įstaiga „Atsakinga Šeima“</t>
  </si>
  <si>
    <t>Žindymo ir papildomo kūdikių maitinimo gidas</t>
  </si>
  <si>
    <t>69 876,93</t>
  </si>
  <si>
    <t>1. Projektas tinkamai aprašytas, projekto poreikis aprašytas moksliniais tyrimais pagrindžiant projekte numatytos kiekvienos veiklos reikalingumą, paraiškos dalys tinkamai užpildytos, sąmata adekvati, atitinkanti rinkos kainas.2. Vertinimo lentelės 2.2. dalyje pateikiamas pastebėjimas dėl veiklų atitikimo privalomąjam specialiąjam reikalavimui 3.1.6 priemonei „priemonės vykdymo metu turi būti organizuojami tęstiniai užsiėmimai (ne mažiau kaip 4 užsiėmimų ciklas), iš kurių ne mažiau kaip 50 proc. laiko skirti teoriniams, o 50 procentų praktiniams užsiėmimas.3. Rekomenduojama projektą finansuoti visa apimtimi su pastaba „proporcingai išdėstyti teorinių ir praktinių užsiėmimų, įvardintų projekto 4.1.1., 4.2.1., 4.3.1. veiklų trukmę, kad būtų atitikta reikalavimui – ne mažiau kaip 50 proc. laiko skirti teoriniams, o 50 procentų praktiniams užsiėmimams“. </t>
  </si>
  <si>
    <t xml:space="preserve">Projektas atitinka tikslinės grupės poreikius, yra pagrįstas bei tinkamai parengtas. Projektą rekomenduojama finansuoti.  </t>
  </si>
  <si>
    <t>GPF-103</t>
  </si>
  <si>
    <t>Viešoji įstaiga „Kauno futbolo akademija“</t>
  </si>
  <si>
    <t>Daugiakomponentė senjorų traumų prevencijos ir sveikatos stiprinimo programa</t>
  </si>
  <si>
    <t xml:space="preserve">Projektas tinkamas finansavimui, įgyvendinus būtinąją sąlygą - fizinio aktyvumo specialisto pasitelkimą. </t>
  </si>
  <si>
    <t xml:space="preserve">Projekte numatytos kineziterapinės mankštos, futbolo vaikščiojant užsiėmimai ir mokymai 65+ senjorams. Veiklos pagrįstos, detaliai aprašytos, atrodo prasmingos ir naudingos, pareiškėjas turi pakankamai patirties įgyvendinant panašius projektus.  </t>
  </si>
  <si>
    <t>GPF-11</t>
  </si>
  <si>
    <t>Viešoji įstaiga „Mindify“</t>
  </si>
  <si>
    <t>Traumų prevencijos priemonių taikymo ir saugaus senėjimo įgūdžių formavimo plėtra</t>
  </si>
  <si>
    <t>45 832.00</t>
  </si>
  <si>
    <t>Projektas tinkamas finansavimui</t>
  </si>
  <si>
    <t xml:space="preserve"> Projekte numatytos paskaitos ir mankštos vyresnio amžiau asmenims. Projekto veiklos aprašytos pakankamai aiškiai, gerai pagrįstos, pareiškėjas neabejotinai turi patirties ir kompetencijos įgyvendinti tokį projektą.   Projekte nurodoma, jog vienam asmeniui teks 4 mankštos per savaitę ir 1 teorinis užsiėmimas,  ar ne per daug 65+ senjorams? Gal būtų prasminga padvigubinti dalyvių skaičių bes sumažinti mankštų skaičių vienam asmeniui?      Projekto metu planuojama parengti  metodinį rinkinį. Šį veikla yra prasminga, tačiau ji yra  platesnė už 3.1.4 prioriteto keliamus reikalavimus. Nurodoma, jog metodinės medžiagos tikslinė grupė yra VSB, tačiau jis nėra projekto partneris.  Abejoju, ar valandos trukmės paskaitai reikalingas moderatorius (siūlau šios sumos atsisakyti, 8400 Eur).  </t>
  </si>
  <si>
    <t xml:space="preserve">Projektas aktualus, tikslas ir priemonės aiškūs ir pagrįsti, tinkamos kompetencijos projekto įgyvendinimui.Projektas atitinka 2023 m. gruodžio 7 d. įsakymo Nr. V-1275 „Dėl 2024 metų Valstybinio visuomenės sveikatos stiprinimo fondo lėšomis finansuojamų visuomenės sveikatos išsaugojimo ir stiprinimo veiklų sričių ir prioritetų tvirtinimo“ 3.1.4 priemonei keliamus specialiuosius reikalavimus. Abejotina ar reikalinga mokymų moderatoriaus paslauga (8400,0 eur.), todėl prašomą sumą būtų galima sumažinti.Siūlau projektą finansuoti.  </t>
  </si>
  <si>
    <t>REZERVINIS</t>
  </si>
  <si>
    <t>GPF-18</t>
  </si>
  <si>
    <t>3.1.2. Neįgalių asmenų fizinės ir psichosocialinės būklės gerinimas, teikiant papildomosios ir alternatyviosios sveikatos priežiūros paslaugas, kurias teikiant naudojami gyvūnai.</t>
  </si>
  <si>
    <t>Lietuvos vaikų vėžio asociacija „Paguoda“</t>
  </si>
  <si>
    <t>Stiprūs drauge</t>
  </si>
  <si>
    <t xml:space="preserve">Projektu siekiama pagerinti vėžiu sergančių, remisijoje esančių ir kitas negalias turinčių vaikų bei jaunuolių esamą bei būsimą gyvenimo kokybę sustiprinant jų fizinę bei pagerinant psichologinę būklę bei suteikiant žinių apie papildomus sveikatos priežiūros būdus. Numatytos tikslinės grupės poreikius atitinkančios projekto veiklos, kurios tikėtina darys poveikį tikslinės grupės nariams.. Siūlyčiau projekto tikslą apibrėžti laike, pateikti išsamesnį projekto veiklų įgyvendinimo planą bei ateityje vykdyti projektus kartu su dar bent viena nevyriausybine organizacija ir bent viena valstybės / savivaldybės institucija / įstaiga. </t>
  </si>
  <si>
    <t xml:space="preserve">Projekte numatoma organizuoti stovyklą vaikams ir jaunimui, persirgusiems onkologinėmis ligomis ir esantiems remisijoje arba turintiems negalią (viso 52 asmenims), kurioje vaikams bus taikomos kaniterapijos ir hipoterapijos paslaugos. Projektas lakoniškai, bet aiškiai aprašytas, pareiškėjo kompetencija pakanakama, tačiau projekto pagrindimo dalyje (3 lentelėje) kaniterapijos ir hipoterapijos poveikis tikslinei grupei nėra grindžiamas moksliniais tyrimais, kaip numato 3.1.2. priemonės antrasis reikalavimas.  </t>
  </si>
  <si>
    <t>GPF-125</t>
  </si>
  <si>
    <t>3.1.7. Onkologinių ligonių sveikatos stiprinimas.</t>
  </si>
  <si>
    <t>Pagalbos onkologiniams ligoniams asociacija</t>
  </si>
  <si>
    <t>Drauge sVEIKTI lengviau</t>
  </si>
  <si>
    <t xml:space="preserve">Projektas atitinka 2023 metų veiklos sritį ir prioritetą. Projekto tikslas aiškus, logiškas, numatytos veiklos siejasi su projekto tikslu, tikslinės grupės atranka realiai pagrįsta.  Nepagrįstas projekto tęstinumo finansavimo šaltinis.   </t>
  </si>
  <si>
    <t>Projektas atitinka išsamiai charakterizuotus tikslinių grupių poreikius ir tinkamai juos atliepia per metodologiškai tinkamai suplanuotas projekto vykdymo veiklas. Projektas apima tikslinių grupių atstovus visose Lietuvos savivaldybėse. Projektą rekomenduojama finansuoti.    </t>
  </si>
  <si>
    <t>GPF-133</t>
  </si>
  <si>
    <t>Nacionalinis vėžio institutas</t>
  </si>
  <si>
    <t>Onkologinių pacientų ir jų šeimos narių sveikos gyvensenos ir psichologinės sveikatos stiprinimas</t>
  </si>
  <si>
    <t xml:space="preserve">Projektas aktualus ir naudingas.  </t>
  </si>
  <si>
    <t>Projektas profesionaliai ir išsamiai atliepia tikslinės grupės poreikius. Projekto veiklų metodologija aiški ir paremta moksliniais įrodymais. Projekto sąmata iš esmės pagrįsta, todėl projektą rekomenduojama finansuoti.  </t>
  </si>
  <si>
    <t>GPF-143</t>
  </si>
  <si>
    <t>Lietuvos laktacijos ir žindymo konsultantų asociacija</t>
  </si>
  <si>
    <t>Žindymo bei tinkamo kūdikių ir mažų vaikų maitinimo kitu maistu skatinimas didinant tėvų sveikatos raštingumą ir sveikatos priežiūros specialistų kompetencijas</t>
  </si>
  <si>
    <t xml:space="preserve">1. Projektas atitinka privalomus specialiuosius reikalavimus 3.1.6 priemonei.2. Projektas profesionaliai parengtas, išskyrus keletą trūkumų (komentarai pateikiami vertinimo lentelėje). 3. Siūloma projektą finansuoti visa apimtimi. </t>
  </si>
  <si>
    <t>Projekto poreikis yra pagrįstas, ypač atsižvelgiant, kad jis bus įgyvendinamas Lietuvos rajonuose. Projekto veiklos konkrečios, neperteklinės, realios. Sąmata tinkama ir pagrįsta. Projektą rekomenduojama įgyvendinti. </t>
  </si>
  <si>
    <t>GPF-56</t>
  </si>
  <si>
    <t>3.1.1. Neįgaliųjų asmenų ir senjorų fizinės ir psichinės sveikatos stiprinimas bei sveikos gyvensenos skatinimas, teikiant papildomosios ir alternatyviosios sveikatos priežiūros biologinio poveikio paslaugas.</t>
  </si>
  <si>
    <t>Viešoji įstaiga „Mokymų sinergija“</t>
  </si>
  <si>
    <t>Kompleksinių PASP biologinio poveikio paslaugų neįgaliesiems asmenims bei senjorams adaptavimas ir teikimas</t>
  </si>
  <si>
    <t xml:space="preserve">Projektu siekiama paskatinti skirtingo amžiaus neįgaliuosius asmenis ir senjorus iš Tauragės, Kaišiadorių, Varėnos, Vilniaus rajonų bei Vilniaus  miesto  savivaldybių stiprinti psichinę ir fizinę sveikatą naudojantis papildomos ir alternatyviosios sveikatos priežiūros (PASP) biologinio poveikio paslaugomis, tokiomis kaip: fitoterapija, hirudoterapija, apiterapija, endobiogenika bei miško terapija. Numatytos tikslinės grupės poreikius atitinkančios projekto veiklos, kurios tikėtina darys poveikį tikslinės grupės nariams, detali sąmata. Siūlyčiau projekto tikslą apibrėžti laike, būtų tikslinga siekti ne tik paskatinti tikslinės grupės narius stiprinti sveikatą, bet ir pagerinti jų psichinę ir fizinę sveikatą, gyvenseną, pagerinti jų turimas žinias, reikalingas sveikos gyvensenos įpročių formavimui, ir panašiai. </t>
  </si>
  <si>
    <t xml:space="preserve">Projekto metu planuojama organizuoti fitoterapijos, apiterapijos, miško terapijos ir/ar hirudoterapijos užsiėmimų ciklus 4 tikslinėms grupėms (negalią turintiems vaikams, jaunimui, suaugusiems ir senjorams) o taip pat partnerių darbuotojams, didinant jų informuotumą apie šias terapijų formas bei sukurti 2 motyvacinius edukacinius filmukus. Projekto veiklos aprašytos sklandžiai ir nuosekliai.  Paraiškoje nėra nurodoma, kas teiks apiterapijos, hirudoterapijos, fitoterapijos ar miško terapijos paslaugas, tačiau pridėti bendradarbiavimą patvirtinantys dokumentai, iš kurių galima suprasti, kad atitinkamas paslaugas teiks įmonės/įstaigos atitinkančios 3.1.1 priemonės reikalavimus turėti licenciją PASP paslaugoms (tačiau licencijų kopijos nėra pridėtos). </t>
  </si>
  <si>
    <t>GPF-42</t>
  </si>
  <si>
    <t>Viešoji įstaiga „Trakų švietimo centras“</t>
  </si>
  <si>
    <t>Sveikatos stiprinimo, elgsenos keitimo ir kritimų prevencijos programa</t>
  </si>
  <si>
    <t xml:space="preserve">Numatytos tikslinės grupės poreikius atitinkančios projekto veiklos, kurios tikėtina darys poveikį tikslinės grupės nariams. Projekto tikslai konkretūs, prasmingi, apibrėžti laike. Detaliai pateiktas veiklų įgyvendinimo planas, jų metodologija. Aiškiai pateikta informacija apie projekto veiklų tęstinumą pasibaigus Valstybinio visuomenės sveikatos stiprinimo fondo finansavimui, numatyti finansavimo šaltiniai. Kai kuriose vietose reikėtų pakoreguoti sąmatą patikslinant informaciją apie kai kurių išlaidų pagrindimą bei sumas. </t>
  </si>
  <si>
    <t>1. Projektas atitinka privalomuosius specialiuosius reikalavimus 3.1.4 priemonei.2. Projektas gerai, metodologiškai aprašytas, veiklos pagrįstos.3. Siūloma projektą finansuoti nepilna apimtimi, atsisakant finansuoti sąmatos eilutės Nr. 6 (komentarai pateikti vertinimo formoje). </t>
  </si>
  <si>
    <t>GPF-134</t>
  </si>
  <si>
    <t>Viešoji įstaiga „Valakupių reabilitacijos centras“</t>
  </si>
  <si>
    <t>Gyvenkime sveikiau – senjorų traumų prevencijos akademija</t>
  </si>
  <si>
    <t>Projekto veiklos aprašytos neaiškiai, dalis veiklų neatitinka kvietimo turinio, todėl siūlau projekto nefinanasuoti</t>
  </si>
  <si>
    <t xml:space="preserve">Projektas išsamus, pagrįstas, atitinka tikslinių grupių poreikius. Rekomenduojama projektą finansuoti.  </t>
  </si>
  <si>
    <t>Nenurodyta teorinių ir praktinių užsiėmimų dalis, projekto tęstinumas aprašytas nepakankamai išsamiai, projekto veiklų veiksmingumas aprašytas nepakankamai išsamiai.</t>
  </si>
  <si>
    <t>GPF-84</t>
  </si>
  <si>
    <t>Jurbarko rajono savivaldybės visuomenės sveikatos biuras</t>
  </si>
  <si>
    <t>Kompleksinė kritimų ir traumų prevencijos programa vyresnio amžiaus žmonėms</t>
  </si>
  <si>
    <t xml:space="preserve">Projektas aktualus, tikslas aiškus, priemonės tikslui pasiekti tinkamos. Neaiškus projekto tęstinumas, nėra pagrindo teigti, kad jis numatytas. Rekomenduotina ateityje projekto partneriais rinktis NVO ir valstybės / savivaldybės instituciją / įstaigą, bet ne abu partnerius savivaldybės administracijas.  </t>
  </si>
  <si>
    <t>1. Projektas atitinka privalomuosius specialiuosius reikalavimus 3.1.4 priemonei.2. Projektas parengtas profesionaliai, veiklos metodologiškai pagrįstos, numatyti tinkami projekto vertinimo kriterijai, sąmata išsami, pagrįsta.3. Siūloma projektą finansuoti visa apimtimi. </t>
  </si>
  <si>
    <t>GPF-115</t>
  </si>
  <si>
    <t>Paramos ir labdaros fondas „Mamų unija“</t>
  </si>
  <si>
    <t>Neįgaliųjų vaikų ir jaunimo fizinės ir psichosocialinės sveikatos gerinimas taikant hipoterapijos ir kitus tarpdisciplininius metodus</t>
  </si>
  <si>
    <t>Siūlau projektą finanansuoti</t>
  </si>
  <si>
    <t xml:space="preserve">Projektu siekiama organizuoti tarpdisciplininę neįgaliųjų vaikų ir jaunimo fizinės ir psichosocialinės būklės gerinimo programą, taikant gyvūnų terapijos, kineziterapijos ir logoterapijos per muziką metodus. Numatytos tikslinės grupės poreikius atitinkančios projekto veiklos, kurios tikėtina darys poveikį tikslinės grupės nariams. Detaliai pateiktas veiklų įgyvendinimo planas, jų metodologija, sąmata, aiškiai apibrėžta tikslinė grupė ir jos pritraukimo veiksniai. Siūlyčiau projekto tikslą apibrėžta laike ir koreguoti jo formuluotę akcentuojant siekį pagerinti tikslinės grupės fizinę ir psichosocialinę sveikatą. Būtina patikslinti informaciją apie dokumentus, patvirtinančius, kad įstaigos, kuriuose numatoma teikti PASP paslaugas, turi PASP licenciją, siekiant užtikrinti atitiktį 2024 metų Valstybinio visuomenės sveikatos stiprinimo fondo lėšomis finansuojamų visuomenės sveikatos išsaugojimo ir stiprinimo veiklų sritys ir prioritetų, patvirtintų 2023 m. gruodžio 7 d. įsakymu Nr. V-1275, 3.1.2. priemonei taikomus specialiuosius reikalavimus. Hipoterapijos paslaugas teiks 4 specialistai, paraiškoje nurodoma, kokiose įstaigose dirbs 3 iš 4 specialistų, tačiau www.licencijavimas.lt nepavyko rasti informacijos apie šių įstaigų turimas licencijas teikti hipoterapijos paslaugas. Pažymėtina, kad nenurodyta, kokioje įstaigose hipoterapijos paslaugas teiks Šiauliuose dirbsianti specialistė, todėl nėra galimybės įvertinti, ar įstaiga turi PASP licenciją. </t>
  </si>
  <si>
    <t>GPF-58</t>
  </si>
  <si>
    <t>Viešoji įstaiga „Sportus“</t>
  </si>
  <si>
    <t>Inovatyvi kritimų ir traumų prevencijos programa senyvo amžiaus žmonėms</t>
  </si>
  <si>
    <t>67 619.00</t>
  </si>
  <si>
    <t xml:space="preserve">Projekto poreikio pagrindime nurodomi literatūros šaltiniai, kurie, manytina, pagal rengimo laikotarpį, neatitinka šių dienų realijų (literatūros šaltiniai pernelyg seni, kad būtų naudojami projekto pagrindimui).  Sutinku, kad fizinės veiklos vykdymas padės pasiekti projekto tikslą, tačiau nesutinku, kad geras pasirinkimas yra filmuotos medžiagos įteikimas vyresnio amžiaus klientams, juolab, kad kai kurie jų bus iš socialinių paslaugų namų.  Projektas yra tinkamas finansuoti dalinai ir tik tas veiklas, kurios skirtos fiziniam aktyvumui skatinti – gerinti, tačiau ne filmuotos medžiagos rengimui ir dalybai (atitinkamai mažinant sąmatą 7619 Eur.).  </t>
  </si>
  <si>
    <t>1. Projektas atitinka privalomuosius specialiuosius reikalavimus 3.1.4 priemonei.2. Nepakankamai pagrįsta teorinių užsiėmimų vedimo „nekontaktinio“ būdo pasirinkimo projekto tikslinei grupei metodologija, dėl to abejotinas šios veiklos poveikis tikslinei projekto grupei.3. Siūloma projektą finansuoti visa apimtimi su reikalavimu: teorinius mokymus tikslinei grupei organizuoti kontaktiniu būdu. </t>
  </si>
  <si>
    <t>GPF-76</t>
  </si>
  <si>
    <t>3.1.5. Vaikų traumų prevencija.</t>
  </si>
  <si>
    <t>Kauno kolegija</t>
  </si>
  <si>
    <t>Vaikų traumų prevencija tėvų ir pedagogų įgalinimo projektas – SAUGUS VAIKAS</t>
  </si>
  <si>
    <t xml:space="preserve">Projekte numatoma organizuoti nuotolinius teorinius ir praktinius mokymus pradinių klasių vaikų tėvams ir pedagogams vaikų traumų temomis. Taip pat numatomi informaciniai renginiai, baigiamoji konferencija, individualios konsultacijos ir 2 metodinės priemonės (knygelė ir kalendorius). Iš projekto aprašo sudėtinga suprasti informacinių pradinių susitikimų prasmę bei  kiek mokymų gaus vienas projekto dalyvis. Biudžetas atrodo adekvatus, pareiškėjo kompetencija pakankama. </t>
  </si>
  <si>
    <t>Projektas atitinka bendruosius tikslinės grupės poreikius, yra tinkamai vykdomas ir rekomenduojamas finansuoti. </t>
  </si>
  <si>
    <t>GPF-45</t>
  </si>
  <si>
    <t>Prienų švietimo pagalbos tarnyba</t>
  </si>
  <si>
    <t>Kritimų ir traumų prevencija vyresnio amžiaus asmenims</t>
  </si>
  <si>
    <t xml:space="preserve">Projekto tikslas – kritimų ir traumų prevencija Prienų rajono 65+ m. amžiaus grupės asmenims, stiprinant jų fizinį pajėgumą ir sveikatos raštingumą, taikant edukacines bei fizines veiklas siekiant sumažinti kritimų – traumų galimybę bei jų dažnį. Numatytos tikslinės grupės poreikius atitinkančios projekto veiklos, kurios tikėtina darys poveikį tikslinės grupės nariams, aiškūs ir konkretūs veiksmai, padėsiantys įtraukti tikslinę grupę į numatytas veiklas. Detaliai pateiktas veiklų įgyvendinimo planas, jų metodologija, sąmata. Siūlyčiau projekto tikslą apibrėžti laike, pakoreguoti jo formuluotę  ir projektą papildyti kokybiniais rodikliais, rodančiais projekto veiklų poveikį tikslinės grupės sveikatos raštingumui. </t>
  </si>
  <si>
    <t>1. Projektas atitinka visus privalomus specialiuosius reikalavimus 3.1.4 priemonei.2. Teigiamas projekto aspektas, kad projekte ypatingas dėmesys bus kreipiamas 65+ asmenų iš kaimiškųjų seniūnijų informavimui, grupės formuojamos kiekvienoje savivaldybės seniūnijoje. 3. Projekto sąmata adekvati laukiamiems rezultatams, „neišpūsta“.4. Rekomenduojama projektą finansuoti visa apimtimi. </t>
  </si>
  <si>
    <t>GPF-20</t>
  </si>
  <si>
    <t>3.1.3. Skiepijimų aktyvumo skatinimas ir supratimo didinimas.</t>
  </si>
  <si>
    <t>Ignalinos rajono savivaldybės visuomenės sveikatos biuras</t>
  </si>
  <si>
    <t>Skiepijimų nuo užkrečiamų ligų aktyvumo skatinimas ir supratimo didinimas</t>
  </si>
  <si>
    <t xml:space="preserve">63 989, 54 </t>
  </si>
  <si>
    <t xml:space="preserve">Projektas tinkamas finansuoti, tik siūlau mažinti kai kurių veiklų trukmę ir kaštus, taip pat didinti mokymuose dalyvaujančių asmenų grupes </t>
  </si>
  <si>
    <t>Projektu siekiama padidinti Ignalinos r., Anykščių r. ir Vilniaus m. sav. gyventojų informuotumą ir pasitikėjimą skiepų nuo užkrečiamų ligų saugumu bei nauda. Numatytos tikslinės grupės poreikius atitinkančios projekto veiklos, kurios tikėtina darys poveikį tikslinės grupės nariams.  Detaliai pateiktas veiklų įgyvendinimo planas, jų metodologija, sąmata. Siūlyčiau projekto tikslą apibrėžti laike ir jį pakoreguoti nurodant visas penkias tikslės grupės narių savivaldybes. </t>
  </si>
  <si>
    <t>Pakoregavus veiklu apimti, finansuoti pilna apimtimi.Pritarti</t>
  </si>
  <si>
    <t>GPF-40</t>
  </si>
  <si>
    <t>Lietuvos moterų sporto asociacija</t>
  </si>
  <si>
    <t>Kauno rajono vyresnio amžiaus žmonių traumų prevencijos programa</t>
  </si>
  <si>
    <t xml:space="preserve">Projektas aktualus, tikslas ir priemonės aiškios. Nepagrįstas autobuso su vairuotoju nuomos poreikis, todėl atitinkamai siūlau mažinti projektui skiriamą sumą (6251,64 Eur.). </t>
  </si>
  <si>
    <t xml:space="preserve">Projektu siekiama įvykdyti 3 mėnesių trukmės fizinių ir edukacinių veiklų traumų prevencijos programą aštuoniose Kauno rajono seniūnijų 65 metų ir vyresnio amžiaus žmonėms.  Numatytos tikslinės grupės poreikius atitinkančios projekto veiklos, kurios tikėtina darys poveikį tikslinės grupės nariams.  Detaliai pateiktas veiklų įgyvendinimo planas, jų metodologija, sąmata. Projekto tikslui trūksta prasmingumo. Siūlyčiau projekto tikslą nukreipti į tikslinės grupės narių fizinio pajėgumo, sveikatos raštingumo padidinimą bei traumų rizikos sumažinimą, taip pat konkrečiai ir detaliai nurodyti, kaip bus tęsiamos projekto veiklos pasibaigus Valstybinio visuomenės sveikatos stiprinimo fondo finansavimui, numatyti aiškų finansavimo šaltinį. </t>
  </si>
  <si>
    <t>GPF-99</t>
  </si>
  <si>
    <t>Lietuvos žmonių su negalia sąjunga</t>
  </si>
  <si>
    <t>Žmonių su judėjimo negalia ir senjorų fizinės ir psichinės sveikatos stiprinimas, taikant biologinio poveikio paslaugas</t>
  </si>
  <si>
    <t xml:space="preserve">Projekto tikslas – sunkios ir vidutinės judėjimo negalios žmones ir senjorus su supažindinti su papildomosios ir alternatyviosios sveikatos priežiūros paslaugomis, sudarant sąlygas jiems išbandyti endobiogenikos, miško terapijos ir fitoterapijos paslaugas. Numatytos tikslinės grupės poreikius atitinkančios projekto veiklos, kurios tikėtina darys poveikį tikslinės grupės nariams, detali sąmata. Siūlyčiau projekto tikslą apibrėžti laike, tikslą nukreipti ne tik į tikslinės grupės asmenų supažindinimą, bet jų psichinės ir fizinės sveikatos, gyvensenos pagerinimą, nurodyti aiškius ir konkrečius kokybinius rodiklius.  Nors konkretūs PASP paslaugų specialistai ir įstaigos, kuriose minėtos paslaugos bus teikiamos nėra aiškios, siekiant užtikrinti 2024 metų Valstybinio visuomenės sveikatos stiprinimo fondo lėšomis finansuojamų visuomenės sveikatos išsaugojimo ir stiprinimo veiklų sritys ir prioritetų, patvirtintų 2023 m. gruodžio 7 d. įsakymu Nr. V-1275, 3.1.1. priemonei taikomus specialiuosius reikalavimus (projekto vykdymo metu PASP biologinio poveikio paslaugas gali teikti tik PASP specialistai, turintys licenciją ar PASP specialistų kompetencijos vertinimo komisijos sprendimą dėl jų profesinės kompetencijos ir profesinės kvalifikacijos pripažinimo ir galimybės paslaugas teikti iki 2025 m. liepos 1 d. PASP paslaugos turi būti teikiamos tik įstaigoje, turinčioje atitinkamos paslaugos PASP licenciją) tikslingi konkrečiai nurodyti, kad paslaugas teiks tik reikalavimus atitinkantys specialistai licencijas turinčiose įstaigose. </t>
  </si>
  <si>
    <t xml:space="preserve">Projekto metu planuojama organizuoti paskaitas apie biologinio poveikio paslaugas, stovyklas,  kuriose bus taikoma miško terapija ir fitoterapija, organizuoti endobiolgenetiko konsultacijas. Veiklos paprastai aprašytos, logiškai pagrįstos (išskyrus kalendorių, bet jam skiriama tik 700 Eur.). Pareiškėjo kompetencija vykdyti projektinę veiklą šiai tikslinei grupei yra tikrai pakankama, tik pareiškėjas 9 lentelėje neatliepia pagrindinio reikalavimo šiai veiklai, nenurodo asmenų, kurie teiks fitoterapijos, miško terapijos ir endobiogenetikos paslaugas, taip pat nenurodomi kvalifikaciniai reikalavimai jiems. Tik paraiškos 4 lentelėje nurodoma, kad paslaugų teikėjai turėtų atitikti fondo keliamus reikalavimus šiai priemonei. </t>
  </si>
  <si>
    <t>GPF-141</t>
  </si>
  <si>
    <t>Viešoji įstaiga Gyvensenos medicinos centras „Sanus“</t>
  </si>
  <si>
    <t>Be griuvimų</t>
  </si>
  <si>
    <t xml:space="preserve">52 683.7 </t>
  </si>
  <si>
    <t xml:space="preserve">Projekto metu planuojama įgyvendinti griuvimų prevencijos programą 65+ senjorams. Numatoma, kad projekte bus tiriamoji (300 asmenų) grupė ir kontrolinė (600 asmenų) grupė. Programa numato teorinius ir praktinius tęstinius užsiėmimus, kaip ir numatyta priemonės apraše. Taip pat numatoma pritaikyti mobiliąją aplikaciją senjorų traumų prevencijai. Iš paraiškos sunku įvertinti poveikį ir saugumą kontrolinei grupei. Pagal priemonės aprašą, projekte privalo dalyvauti fizinio aktyvumo specialistas, kineziterapeutas arba ergoterapeutas, tačiau 9 lentelėje aprašant asmenis, įgyvendinančius projektą, nei vienas iš šių specialistų nėra paminėtas, ir nėra aprašomi kvalifikaciniai reikalavimai jiems (minimas tik projekto vadovas, finansininkas, administratoriai ir mitybos specialistas). Tačiau prie projekto dokumentų buvo pridėti dviejų kineziterapeutų CV, dėl to projektas nebuvo atmestas vertinant atitikti prioriteto reikalavimams.  Projekte numatoma pirkti projektorių ir ekraną, kas yra ilgalaikis turtas, kuris pagal projektų administravimo ir finansavimo aprašą nėra finansuojamas. Laikantis tvarkos aprašo projektorius ir ekranas vis gi turėtų būti nuomojami.  </t>
  </si>
  <si>
    <t>Projektas atitinka tikslinės grupės poreikius. Projektą rekomenduojama finansuoti.  </t>
  </si>
  <si>
    <t>Praktiniai užsiėmimai vyks Vilniuje, griuvimo rizikos vertinimas, teorinės paskaitos  visoje Lietuvoje, todėl siekiant kompleksinio poveikio ir pokyčio, siūlytina veiklas koncentruoti Vilniuje, kur vyks praktiniai užsiėmimai. Tikslinė grupė senjorai (65+), todėl siūlytina atsisakyti mobilios programėlės tobulinimo darbų, suma 12496 eurų.</t>
  </si>
  <si>
    <t>GPF-100</t>
  </si>
  <si>
    <t>Viešoji įstaiga „Šiaulių trečiojo amžiaus universitetas“</t>
  </si>
  <si>
    <t>Senjorų 65+ sveikatos stiprinimo ir traumų prevencijos programa</t>
  </si>
  <si>
    <t>38 325, 73</t>
  </si>
  <si>
    <t xml:space="preserve">Projektas tinkamas finansavimui, pasamdžius kvietime reikalaujamus specialistus.  </t>
  </si>
  <si>
    <t>Projekte numatytos paskaitos ir mankštos salėje/baseine vyresnio amžiau asmenims. Projekto veiklos aprašytos pakankamai aiškiai, neblogai pagrįstos. Nurodoma, jog veiklose dalyvaus 90 asmenų, tačiau numatytos ir mankštos salėje, ir užsiėmimai baseine. Susidaro įspūdis, jog tie patys asmenys dalyvaus ir mankštose salėje, ir baseine, taip vienam asmeniui teks 4 treniruotės per savaitę, ar ne per daug? Patys autoriai nurodo, jog PSO rekomenduoja 150 min. treniruočių per savaitę, t.y. dvi treniruotės, gal būtų prasminga padvigubinti dalyvių skaičių? Projekto metu planuojama parengti kritimų ir traumų prevencinių priemonių metodinį rinkinį. Šį veikla yra prasminga, tačiau ji yra  platesnė už 3.1.4 prioriteto keliamus reikalavimus. Nurodoma, jog metodinės medžiagos tikslinė grupė yra Šiaulių VSB, tačiau jis nėra projekto partneris. Abejoju, ar valandos trukmės paskaitai reikalingas moderatorius (siūlau šios sumos atsisakyti, 5496 Eur).</t>
  </si>
  <si>
    <t>GPF-30</t>
  </si>
  <si>
    <t>Viešoji įstaiga sporto klubas „Startukas“</t>
  </si>
  <si>
    <t>Saugus žingsnis</t>
  </si>
  <si>
    <t xml:space="preserve">Pareiškėjas turi neabejotiną kompetenciją, tačiau diskutuotina projekto sąmata (kai kurios numatytos išlaidos abejotina ar prisidės prie projekto tikslo) ir tęstinumas.  </t>
  </si>
  <si>
    <t xml:space="preserve">Projektu siekiama suorganizuoti tęstinius praktinius ir teorinius mokymų ciklus vyresniems nei 65 m. asmenims skirtus traumų prevencijai, bendram fiziniam pajėgumui ir smegenų aktyvumui didinti.  Numatytos tikslinės grupės poreikius atitinkančios projekto veiklos, kurios tikėtina darys poveikį tikslinės grupės nariams. Detaliai pateiktas veiklų įgyvendinimo planas. Projekto tikslas neapibrėžtas laike. Siūlyčiau projekto tikslą nukreipti į tikslinės grupės asmenų fizinio pajėgumo, smegenų aktyvumo ir turimų žinių padidinimą, taip pat nurodyti aiškų finansavimo šaltinį. pasibaigus Valstybinio visuomenės sveikatos stiprinimo fondo finansavimui </t>
  </si>
  <si>
    <t>GPF-50</t>
  </si>
  <si>
    <t>Viešoji įstaiga „Socialinės partnerystės centras“</t>
  </si>
  <si>
    <t>Vyresnio amžiaus žmonių traumų prevencija mažiau pasiekiamuose Lietuvos regionuose</t>
  </si>
  <si>
    <t xml:space="preserve">Projektu siekiama išsaugoti vyresnio amžiaus žmonių sveikatą, padedant vyresnio amžiaus žmonėms sukurti saugias savarankiško gyvenimo sąlygas bei skatinti vyresnio amžiaus žmonių fizinį aktyvumą, siekiant jų  traumų prevencijos. Numatytos tikslinės grupės poreikius atitinkančios projekto veiklos, kurios tikėtina darys poveikį tikslinės grupės nariams. Projekto tikslai neapibrėžti laike. Siūlyčiau projekto tikslus nukreipti į tikslinės grupės asmenų fizinio aktyvumo, gyvenimo sąlygų saugumo, turimų žinių padidinimą, taip pat pateikti konkrečius kokybinius ir kiekybinius rodiklius bei nurodyti aiškų finansavimo šaltinį pasibaigus Valstybinio visuomenės sveikatos stiprinimo fondo finansavimui. </t>
  </si>
  <si>
    <t>1. Projektas atitinka privalomus specialiuosius reikalavimus 3.1.4 priemonei.2. Projekto privalumas yra tai, kad projektą planuojama įgyvendinti mažiau pasiekiamuose Lietuvos regionuose – Širvintų raj. sav., Utenos raj. sav., Pabradė, Švenčionių raj. sav., Vilniaus m. sav. Kai kurios projekto veiklos bus skirtos socialinę atskirtį patiriantiems asmenims – planuojamos treniruotės vyresnio amžiaus žmonėms, gyvenantiems globos įstaigoje traumų rizikai mažinti.3. Siūloma projektą finansuoti visa apimtimi. </t>
  </si>
  <si>
    <t xml:space="preserve">Projektas aktualus, tikslai aiškūs, numatytos veiklos, kurios atitinka tikslinės grupės poreikius.Projektas visumoje atitinka 2023 m. gruodžio 7 d. įsakymo Nr. V-1275 „Dėl 2024 metų Valstybinio visuomenės sveikatos stiprinimo fondo lėšomis finansuojamų visuomenės sveikatos išsaugojimo ir stiprinimo veiklų sričių ir prioritetų tvirtinimo“ 3.1.4 priemonei keliamus specialiuosius reikalavimus, tačiau nenurodyta kiek laiko bus skirta teoriniams ir praktiniams užsiėmimams.Neaiškiai apibrėžti kokybiniai rodikliai (pvz. kaip bus įvertintos griuvimų (traumų) rizikos, kokie testai taikomi). Neaišku (nedetalizuota) kiek ir kokios kompetencijos asmenys rengs rekomendacijas ir organizuos užsiėmimus (sąmatoje numatytos ekspertų paslaugos). Trūksta aiškumo ir pagrindimo, kuo remiantis bus parengtos rekomendacijos, kaip bus atliekamas individualus rizikos vertinimas, padedama sukurti saugias savarankiškas gyvenimo sąlygas. Tikslai neapibrėžti laike.  Nėra aiškiai nurodyti projekto tęstinumo finansavimo šaltiniai.Siūlau projektą finansuoti. </t>
  </si>
  <si>
    <t>GPF-65</t>
  </si>
  <si>
    <t>Klaipėdos universitetas</t>
  </si>
  <si>
    <t>Neįgaliųjų vaikų ir suaugusiųjų fizinės ir psichosocialinės būklės gerinimas, teikiant papildomosios alternatyviosios sveikatos priežiūros hipoterapijos paslaugas, ,,SvaJOK“</t>
  </si>
  <si>
    <t>Siūlau projektą finansuoti</t>
  </si>
  <si>
    <t xml:space="preserve">Projekto tikslas –skirtingo amžiaus (vaikų ir suaugusiųjų) neįgaliųjų asmenų fizinės ir psichosocialinės būklės gerinimas, teikiant PASP hipoterapijos paslaugas ir hipoterapijos poveikio įvertinimas. Pateikta detali sąmata, projekto veiklų įgyvendinimo planas. Projekto tikslas neapibrėžtas laike. Siūlyčiau projekto tikslą nukreipti į tikslinės grupės asmenų fizinės ir psichosocialinės būklės pagerinimą, ar turimų žinių padidinimą,  nurodyti aiškų finansavimo šaltinį pasibaigus Valstybinio visuomenės sveikatos stiprinimo fondo finansavimui. Taip pat tikslinga patikslinti informaciją apie tikslinės grupės 30 – 64 m. amžiaus asmenis (siekiant užtikrinant 2024 metų Valstybinio visuomenės sveikatos stiprinimo fondo lėšomis finansuojamų visuomenės sveikatos išsaugojimo ir stiprinimo veiklų sritys ir prioritetų, patvirtintų 2023 m. gruodžio 7 d. įsakymu Nr. V-1275, 3.1.2. priemonei taikomus specialiuosius reikalavimus, kuriais numatoma, kad projekto vykdymo metu PASP paslaugos turi būti teikiamos ne mažiau kaip dviem iš  išvardytų paslaugų gavėjų grupių: neįgaliems vaikams, neįgaliam jaunimui (iki 29 metų amžiaus), neįgaliems suaugusiems asmenims (darbingo amžiaus asmenims ir turintiems sunkią, vidutinę negalią), turėtų būti patikslinta, kad į veiklas numatoma įtraukti darbingo amžiaus suaugusius asmenis, turinčius  sunkią, vidutinę negalią). </t>
  </si>
  <si>
    <t>GPF-22</t>
  </si>
  <si>
    <t>Pakruojo rajono savivaldybės visuomenės sveikatos biuras</t>
  </si>
  <si>
    <t>Kompleksinių paslaugų onkologinėmis ligomis sergantiems asmenims teikimas</t>
  </si>
  <si>
    <t>62 899,42</t>
  </si>
  <si>
    <t xml:space="preserve">65899.42 </t>
  </si>
  <si>
    <t>1. Projektas atitinka privalomuosius specialiuosius reikalavimus 3.1.6 priemonei.2. Projekto privalumas, kad jis apims tikslinės grupės asmenis iš 4 savivaldybių.3. Projektas parengtas išsamiai. Tačiau abejonių kelia tam tikrų veiklų ir joms skirto finansavimo galimas dubliavimas – komentarai pateikti vertinimo anketos 3.2., 7.2. p.4. Siūloma projektą finansuoti, atsisakant veiklos Nr. 4.1.1.2. finansavimo. </t>
  </si>
  <si>
    <t>Projektas turi poreikį, ypač atsižvelgiant į tai, kad jis apima kelias savivaldybes šalies regionuose. Visgi projekto veiklos yra menkavertės, neatspindėta projekto veiklų pridėtinė vertė, pareiškėjo ir partnerių (visuomenės sveikatos biurų) įsitraukimas į projekto veiklas yra minimalus. Projekto biudžetas yra nepagrįstas, persidengiantis ir perteklinis, todėl projektas nerekomenduojamas finansuoti.  </t>
  </si>
  <si>
    <t>Tikslinės grupės pritraukimas nedetalizuotas, pateiktos tik bendros mokymo programos temos, numatytas trijų dienų baigiamasis renginys, nėra efektyviausias būdas pristatyti projekto veiklas.</t>
  </si>
  <si>
    <t>GPF-139</t>
  </si>
  <si>
    <t>Viešoji įstaiga „Onkologijos jogos centras“</t>
  </si>
  <si>
    <t>Onkologinių ligonių sveikatos stiprinimo programa</t>
  </si>
  <si>
    <t xml:space="preserve">65931.00 </t>
  </si>
  <si>
    <t>Organizacijos patirtis įgyvendinant panašaus pobūdžio projektus abejotina. Projekto sąmatoje numatytos veiklos, kurios negali būti siejamos su projekto veiklomis, pvz. moderatoriaus paslaugos, maitinimas 5 valandų trukmės renginyje. Projekto tęstinumas abejotinas. Tikslinių grupių poreikių tenkinimas pagrįstas tik iš dalies. Atsižvelgdamas į trūkumus ir organizacijos patirties stoką, sudėtingai pasiekiamus rodiklius ir kitus trūkumus, siūlau projekto nefinansuoti.</t>
  </si>
  <si>
    <t>Projekto vykdymas yra prasmingas atliepiant tikslinės grupės poreikius. Projekto sąmata iš dalies pagrįsta. Projektas gali būti finansuojamas.   </t>
  </si>
  <si>
    <t>Tikslinė grupė apibrėžta kaip 30-64 metų asmenys, tačiau daugelis numatomų veiklų (griuvimo prevencija, fizinio aktyvumo pratybos) skiriama vyresniojo amžiaus asmenims, tačiau 65+ asmenys į projekto tikslinę grupę neįtraukti.</t>
  </si>
  <si>
    <t>GPF-110</t>
  </si>
  <si>
    <t>Aikido aikikai asociacija „SŪKURYS“</t>
  </si>
  <si>
    <t>Atrask balansą ir sutelk dėmesį su „Aikido 65+”</t>
  </si>
  <si>
    <t xml:space="preserve">Projektą siūlau finansuoti įgyvendinus būtinąją sąlygą - fizinio aktyvumo specialisto pasitelkimą. </t>
  </si>
  <si>
    <t xml:space="preserve">Projekte numatytos paskaitos ir aikido bei kineziterapijos mankštos vyresnio amžiaus asmenims. Projekto veiklos aprašytos pakankamai aiškiai, neblogai pagrįstos. Nedidelė tikslinė grupė - 80 4 asmenų, tačiau numatytos ir mankštos salėje, ir užsiėmimai baseine. Projekto metu planuojama parengti sveikatos stiprinimo ir griuvimų prevencijos vadovą. Ši veikla yra prasminga, tačiau ji yra  platesnė už 3.1.4 prioriteto keliamus reikalavimus. Nurodoma, jog metodinės medžiagos tikslinė grupė yra VSB, tačiau jis nėra projekto partneris. Nepagrįstas recenzavimo poreikis, siūlau mažinti jam skiriamus pinigus (nuo 2000 iki 500).    </t>
  </si>
  <si>
    <t>GPF-109</t>
  </si>
  <si>
    <t>Viešoji įstaiga Vilnius padel club „A2“</t>
  </si>
  <si>
    <t>65 metų ir vyresnių asmenų stiprinimo ir fizinio aktyvumo programa</t>
  </si>
  <si>
    <t xml:space="preserve">Projekte numatoma organizuoti padelio treniruotes, mankštas bei paskaitas Vilniaus rajono senjorams. Šios veiklos aprašytos detaliai, išsamiai ir pagrįstai. Kartu projekto metu planuojama parengti kritimų ir traumų prevencinių priemonių metodinį rinkinį. Ši veikla yra prasminga, tačiau ji yra  platesnė už 3.1.4 prioriteto keliamus reikalavimus (šiame projekte metodikos parengimui numatyta 7500 Eur). Nepagrįstas recenzavimo poreikis, jam numatyta suma yra 2000, siūlau mažinti iki 500.  Nurodoma, jog metodinės medžiagos tikslinė grupė yra VSB bei Vilniaus rajono savivaldybė, bet jie nėra projekto partneriai. </t>
  </si>
  <si>
    <t>Projektas aktualus, tikslai aiškūs, numatytos veiklos atitinka tikslinės grupės poreikius.
Projektas visumoje atitinka 2023 m. gruodžio 7 d. įsakymo Nr. V-1275 „Dėl 2024 metų Valstybinio visuomenės sveikatos stiprinimo fondo lėšomis finansuojamų visuomenės sveikatos išsaugojimo ir stiprinimo veiklų sričių ir prioritetų tvirtinimo“ 3.1.4 priemonei keliamus specialiuosius reikalavimus. 
Trūksta pagrindimo kodėl reikalinga parengti naują metodiką ir kuo ji skirsis nuo jau sukurtų ar minimų: Cawthorne ir Cooksey. Neaišku kaip bus atliekamas testavimas (numatytos lėšos sąmatoje), kokios paskaitos projekto dalyviams bus nemokamos. Abejotina ir nepagrįsta metodikos rengimo (4500 eur.) ir recenzavimo paslauga (2000 eur.). 
Siūlau projektą finansuoti.</t>
  </si>
  <si>
    <t>GPF-118</t>
  </si>
  <si>
    <t>Viešoji įstaiga „Bendra mintis“</t>
  </si>
  <si>
    <t>Kritimų prevencija praktinis individualizuotas požiūris į kaulų-raumenų (judėjimo) sistemos priežiūrą</t>
  </si>
  <si>
    <t>Projektas tinkamas finansavimui, tačiau siūlau sumažinti išlaidas </t>
  </si>
  <si>
    <t xml:space="preserve">Projekte numatytos grupiniai užsiėmimai, individualios konsultacijos ir paskaitos skirtos senjorų 65+ kritimų prevencijai. Veiklos gerai aprašytos, pagrįstos, pareiškėjo kompetencija atitinka numatytas veiklas. Dalyvių skaičius - 150. Biudžetas logiškas, tik nepakankamai pagrįstas įvadinių renginių įkainis. Nepaisant šios pastabos siūlau finansuoti. </t>
  </si>
  <si>
    <t>GPF-38</t>
  </si>
  <si>
    <t>Vilkaviškio rajono savivaldybės visuomenės sveikatos biuras</t>
  </si>
  <si>
    <t>Onkologinių ligonių sveikatos stiprinimas Vilkaviškio rajone</t>
  </si>
  <si>
    <t>1. Projektas atitinka privalomus specialiuosius reikalavimus 3.1.6 priemonei.2. Kai kurių veiklų veiksmingumas kelia abejonių metodologiškai nepagrindus jų veiksmingumo – komentarai pateikiami vertinimo formoje.3. Atsižvelgiant į pareiškėjo atliktos tikslinės grupės asmenų apklausos rezultatus – nustatytą atitinkamų veiklų poreikį (kas yra privalumas), siūloma projektą finansuoti. Tačiau iš dalies, skiriant finansavimą 70 proc. projekte numatytos sumos.  </t>
  </si>
  <si>
    <t>Projekto tikslinės grupės poreikiai yra pagrįsti ir veiklos atitinka poreikius. Visgi projektas yra skirtas finansuoti Vilkaviškio rajono savivaldybės tikslinės grupės (n=120) vienos 4 dienų stovyklos organizavimą 6 kartus iš nacionalinio biudžeto nenumatant ilgalaikio tęstinumo ar tikslinės grupės palaikymo. Projekto biudžetas yra santykinai didelis, atsižvelgiant į kaštus vienam naudos gavėjui tikslinėje grupėje.  Optimizavus ir pagrindus projekto biudžetą, projektas gali būti įgyvendinamas (sumažinus gydytojo dietologo konsultacijas bei projekto administravimo paslaugas).  </t>
  </si>
  <si>
    <t>GPF-106</t>
  </si>
  <si>
    <t>Viešoji įstaiga ,,Sėkmės idėja“</t>
  </si>
  <si>
    <t>Sveiko senėjimo link</t>
  </si>
  <si>
    <t>Projekte numatyta daug veiklų, projektas tinkamas finansavimui </t>
  </si>
  <si>
    <t xml:space="preserve">Projekte numatyta labai daug veiklų: stovykla, sveikatingumo renginys, mankštos, šokiai, šiaurietiškas ėjimas, žygiai. Šios veiklos vienaip arba kitaip prisideda prie  traumų prevencijos, tačiau metodologija nepakankamai pagrįsta, pvz. vienas iš prioritetų reikalavimų -tęstiniai užsiėmimai (bent 6), kuriose yra teorinė ir praktinė dalis, tačiau 4.1.1 veiklos nėra tęstinės, o 4.1.2 veiklose tik šiaurietiško ėjimo užsiėmimuose numatoma teorinė dalis. Pareiškėjas turi nemažai patirties organizuojant veiklas senjorams. Biudžetas detalus, tik pasirodė, jog viešinimui suma galėtų būti mažesnė per pusę.  </t>
  </si>
  <si>
    <t xml:space="preserve">Projektas aktualus, tikslai aiškūs, numatyta daug veiklų, kurios atitinka tikslinės grupės poreikius.Projektas visumoje atitinka 2023 m. gruodžio 7 d. įsakymo Nr. V-1275 „Dėl 2024 metų Valstybinio visuomenės sveikatos stiprinimo fondo lėšomis finansuojamų visuomenės sveikatos išsaugojimo ir stiprinimo veiklų sričių ir prioritetų tvirtinimo“ 3.1.4 priemonei keliamus specialiuosius reikalavimus (išskyrus 4.1.1 veiklą). Neaiškiai apibrėžti kokybiniai ir kiekybiniai rodikliai (pvz. nurodyta, kad „Senjorų sporto šventėje 2024“ dalyvaus 600 dalyvių, tačiau jie nebus registruojami).Nėra aiškiai nurodyti projekto tęstinumo finansavimo šaltiniai.Siūlau projektą finansuoti. </t>
  </si>
  <si>
    <t>GPF-87</t>
  </si>
  <si>
    <t>Viešoji įstaiga „Kauno jogos studija“</t>
  </si>
  <si>
    <t>Vyresnio amžiaus žmonių traumų prevencija</t>
  </si>
  <si>
    <t xml:space="preserve">Projektas tinkamas finansavimui, įgyvendinus būtinąją sąlygą - fizinio aktyvumo specialisto pasitelkimą. tačiau siūlau mažinti sąmatą.  </t>
  </si>
  <si>
    <t xml:space="preserve">Projekto metu planuojama organizuoti tęstinius užsiėmimus senjorams, apimančius teorinę ir praktinę dalį (200 dalyvių) ir sukurti 7 pratimų video medžiagą, kuria turėtų pasinaudoti 1000 asmenų. Projekto veiklos aprašytos pakankamai aiškiai, neblogai pagrįstos, tik blogai, jog pareiškėjas nenudoro, kaip užtikrins, kad filmukais pasinaudos 1000 asmenų ir tai bus 65+ senjorai, nurodo tik, kad patalpins juos Youtube ir socialiniuose tinkluose ir nenurodo, kaip tai įvertins.  </t>
  </si>
  <si>
    <t>GPF-89</t>
  </si>
  <si>
    <t>Viešoji įstaiga „Sostinės vaikų ir jaunimo centras“</t>
  </si>
  <si>
    <t>Lengvi žingsniai</t>
  </si>
  <si>
    <t>Projektas  tinkamas finansavimui, tačiau siūlau sumažinti išlaidas tiesiogiai su projekto įgyvendinimu nesusijusioms išlaidoms, jas skiriant numatytai įrangai.   </t>
  </si>
  <si>
    <t xml:space="preserve"> Projekto metu planuojama organizuoti teorinius ir praktinius užsiėmimus 65+ senjorams o taip pat apmokyti projekto pareiškėja darbo su senjorais specifikos. Taip pat projekto metu planuojama parengti leidinį apie sportavimo vyresniame amžiuje principus, traumų ir kritimų prevenciją. Iš projekto aprašo sudėtinga suprasti kiek treniruočių gaus vienas senjoras, todėl sunku suprasti santykį teorinių ir praktinių užsiėmimų. Projekto biudžetas detalus, bet jame numatyta apie 10000 eur. išlaidų atributikai: termopuodeliams ir marškinėliams, nežinau ar tai yra labai prasminga, bet ir neprieštarauja fondo veiklą reglamentuojantiems dokumentams.  </t>
  </si>
  <si>
    <t>GPF-114</t>
  </si>
  <si>
    <t>Plungės rajono savivaldybės Visuomenės sveikatos biuras</t>
  </si>
  <si>
    <t>Saugesnis rytojus sulaukus 65+: Kritimų ir traumų prevencijos programa kurčiųjų bendruomenės nariams</t>
  </si>
  <si>
    <t>Projektas tinkamas finansavimui, tačiau siūlau mažinti išlaidas. </t>
  </si>
  <si>
    <t xml:space="preserve">Projektas skirtas vyresnių žmonių traumų prevencijai. Projekte numatyta labai daug veiklų: metodinė medžiaga, edukacinis leidinys, šiaurietiško ėjimo užsiėmimai, užsiėmimai baseine, užsiėmimai su kineziterapeutu, lankstumo užsiėmimai, teoriniai mokymai ir stovyklos. Metodologija nepakankamai aiškiai aprašyta, sunku suprasti kuo skiriasi metodinė medžiaga nuo edukacinio leidinio, labai sunku suprasti, kiek ir kokių užsiėmimų teks vienam dalyviui. Yra abejonių ar 4 val.trukmės fizinio aktyvumo ar lankstumo   užsiėmimas nėra per ilgas. Sunku įvertinti santykį praktinių ir teorinių užsiėmimų. Labai keistai atrodo, kad veikloms 4.1.2.1 (šiaurietiškas ėjimas), 4.1.2.4(fizinis aktyvumas ir tempimas su kineziterapeutu), 4.1.2.6 (lankstumo užsiėmimai) veiklos numatytos moderavimo paslaugos, tačiau nenumatytos trenerio paslaugos. Pateikiamas tik vieno fizinio aktyvumo specialisto CV, o veiklų numatyta daug. Nenurodyta, kad rengs teorinius užsiėmimus. Labai keistai atrodo, kad veikloms 4.1.2.1 (šiaurietiškas ėjimas), 4.1.2.4(fizinis aktyvumas ir tempimas su kineziterapeutu), 4.1.2.6 (lankstumo užsiėmimai) veiklos numatytos moderavimo paslaugos, tačiau nenumatytos trenerio paslaugos. </t>
  </si>
  <si>
    <t>GPF-16</t>
  </si>
  <si>
    <t>Varėnos sporto centras</t>
  </si>
  <si>
    <t>Prevencinių priemonių mažinančių vyresnio amžiaus žmonių traumų riziką, Varėnos rajone taikymas</t>
  </si>
  <si>
    <t xml:space="preserve">Projekto siūlau nefinansuoti, nes nepilnai atitinka kvietimą, koncentruojasi į paskaitų sveikatos ar susijusiomis temomis skaitymą, o vienam dalyviui numatytos 4 val. fizinių užsiėmimų </t>
  </si>
  <si>
    <t xml:space="preserve">Projekte numatyti mobilūs fizinio aktyvumo teoriniai ir praktiniai užsiėmimai,   pirmosios pagalbos seminarai, motyvaciniai psichologo seminarai, mitybos seminarai 65+ senjorams. Veiklos aprašytos labai lakoniškai, bet pakankamai aiškiai, pagrįstos. Projekto stiprioji pusė -veiklos numatytos nedidelėse atokiose vietovėse, kurių gyventojai galimai turi menkesnį prieinamumą prie sveikatos stiprinimo iniciatyvų. Tikslinė grupės nedidelė - 80 asmenų, tačiau ir projekto biudžetas neatrodo “išpustas”. Siūlau projekto rengėjams į projekto vertinimo rodiklius įtraukti raštingumo pokyčio vertinimą, nes projekto tikslas yra “raštingumo didinimas”.  </t>
  </si>
  <si>
    <t xml:space="preserve">Projektas aktualus, tikslas aiškus, veiklos numatytos vietovėse (8 seniūnijose), kurių gyventojai tikėtina turi ribotą prieinamumą prie sveikatos stiprinimo iniciatyvų.Projektas atitinka 2023 m. gruodžio 7 d. įsakymo Nr. V-1275 „Dėl 2024 metų Valstybinio visuomenės sveikatos stiprinimo fondo lėšomis finansuojamų visuomenės sveikatos išsaugojimo ir stiprinimo veiklų sričių ir prioritetų tvirtinimo“ 3.1.4 priemonei keliamus specialiuosius reikalavimus.  Projekto veiklų efektyvumas nėra pagrįstas. Nėra numatytų kokybinių rodiklių, siekiant įvertinti raštingumo pokytį. Nėra aiškiai nurodytas projekto tęstinumas ir finansavimo šaltiniai. Dalis numatytų įsigyti priemonių (pvz. skaitmeninis dinamometras, gaivinimo manekenas) priskirta ilgalaikiam turtui, todėl negali būti finansuojamos vadovaujantis 2022 m. kovo 24 d. įsakymo Nr. V-634 „Dėl Valstybinio visuomenės sveikatos stiprinimo fondo lėšomis finansuojamų projektų finansavimo ir administravimo tvarkos aprašo patvirtinimo“ V skyriaus nuostatomis. Siūlau projektą finansuoti, tačiau siūlau iš bendros projekto sąmatos išskaičiuoti nefinansuotinas ilgalaikio naudojamo priemones ir nuspręsti ar tai neturės esminės įtakos veiklų įgyvendinimui.  </t>
  </si>
  <si>
    <t>GPF-52</t>
  </si>
  <si>
    <t>Viešoji įstaiga „DIA klinika“</t>
  </si>
  <si>
    <t>Hipoterapijos užsiėmimai negalią turintiems asmenims</t>
  </si>
  <si>
    <t xml:space="preserve">Projektu siekiama sukurti gerosiomis praktikomis grįstą neįgalių asmenų fizinės ir psichosocialinės būklės gerinimo metodiką, paremtą papildomosios ir alternatyviosios sveikatos priežiūros paslaugų, kurias teikiant naudojami gyvūnai, bei gerinti vaikų su negalia ir suaugusių, darbingo amžiaus asmenų su sunkia ar vidutine negalia psichosocialinę ir fizinę būklę teikiant profesionalias hipoterapijos paslaugas. Numatytos tikslinės grupės poreikius atitinkančios projekto veiklos, kurios tikėtina darys poveikį tikslinės grupės nariams, detali sąmata. Siūlyčiau projekto tikslus apibrėžti laike, nurodyti aiškų finansavimo šaltinį pasibaigus Valstybinio visuomenės sveikatos stiprinimo fondo finansavimui. Taip pat tikslinga patikslinti informaciją apie dokumentus, patvirtinančius numatomo PASP specialisto kompetencijos atitiktį 2024 metų Valstybinio visuomenės sveikatos stiprinimo fondo lėšomis finansuojamų visuomenės sveikatos išsaugojimo ir stiprinimo veiklų sritys ir prioritetų, patvirtintų 2023 m. gruodžio 7 d. įsakymu Nr. V-1275, 3.1.2. priemonei taikomiems specialiesiems reikalavimams, kuriais numatoma, kad projekto vykdymo metu PASP paslaugas gali teikti tik PASP specialistai, turintys licenciją ar PASP specialistų kompetencijos vertinimo komisijos sprendimą dėl jų profesinės kompetencijos ir profesinės kvalifikacijos pripažinimo ir galimybės paslaugas teikti iki 2025 m. liepos 1 d. </t>
  </si>
  <si>
    <t>GPF-98</t>
  </si>
  <si>
    <t>Viešoji įstaiga Socialiniai partneriai</t>
  </si>
  <si>
    <t>Gyvenimas tęsiasi</t>
  </si>
  <si>
    <t xml:space="preserve">Numatytos tikslinės grupės poreikius atitinkančios projekto veiklos, kurios tikėtina darys poveikį tikslinės grupės nariams. Projekto tikslas neapibrėžtas laike, jis galėtų būti prasmingesnis (nukreiptas į onkologinių ligonių ir jų artimųjų žinių pagerinimą, o ne tik į informacijos pateikimą). Sąmatai trūksta detalaus kai kurių išlaidų pagrindimo, nepateikta detali informacija kodėl į sąmatą yra įtrauktos kai kurios išlaidos.  </t>
  </si>
  <si>
    <t>Projektas atliepia tikslinių grupių poreikius. Projekto metodologija tinkama, tačiau nedetalizuota svarbiausia veiklų dalis, kurioje būtų naudojamos sukurtos inovatyvios interaktyvios priemonės. Šioms veikloms skirtas biudžetas nepagrįstas. Projektas gali būti finansuojamas ribota apimtimi.  </t>
  </si>
  <si>
    <t>GPF-86</t>
  </si>
  <si>
    <t>Kaišiadorių švietimo ir sporto centras</t>
  </si>
  <si>
    <t>Aktyvūs senjorai</t>
  </si>
  <si>
    <t xml:space="preserve">Projekto tema aktuali visuomenei, tačiau pareiškėjas  fizinio aktyvumo veiklos, grupinės mankštos senjorams su kineziterapeutu (-e) nesusiejo su projekto tikslu, nepagrindė poveikio traumatizmo mažinimui. Tikslas numato suteikti 4 teorinių praktinių žinių, tačiau metodologija šiam tikslui nėra iki galo išgryninta, t.y. neapibrėžtas laiko tarpas, prasmingumas (traumatizmo aspektu, o ne gyvenimo kokybės ar užimtumo). Projekto rezultatų tęstinumas grindžiamas magistro darbo rengimu. Nepaisant šių neatitikimų, lyginant su kitais pateiktais projektais, Pareiškėjo pateikta sąmata reali ir pasirinkti problemos sprendimo būdai tikėtina prisidės prie traumatizmo mažinimo, todėl nesiūlau mažinti projekto sąmatos.  </t>
  </si>
  <si>
    <t xml:space="preserve">Projektu siekiama suteikti senjorams teorinių ir praktinių žinių apie traumų prevenciją. Numatytos tikslinės grupės poreikius atitinkančios projekto veiklos, kurios tikėtina darys poveikį tikslinės grupės nariams. Pakankami detaliai pateiktas veiklų įgyvendinimo planas, sąmata. Projekto tikslas neapibrėžtas laike, planuojamos veiklos nevisiškai atitinka projekto tikslą. Siūlyčiau projekto tikslą nukreipti į tikslinės grupės narių fizinio padidėjimą bei žinių apie traumų prevenciją pagerinimą, taip pat konkrečiai nurodyti kaip bus tęsiamos projekto veiklos pasibaigus Valstybinio visuomenės sveikatos stiprinimo fondo finansavimui, numatyti aiškų finansavimo šaltinį.  </t>
  </si>
  <si>
    <t>GPF-7</t>
  </si>
  <si>
    <t>Viešoji įstaiga „Šeškinės poliklinika“</t>
  </si>
  <si>
    <t>Kūdikių ir mažų vaikų žindymo skatinimo programa</t>
  </si>
  <si>
    <t xml:space="preserve">Projekto tikslas aiškus, priemonės tikslui pasiekti tinkamos. Rekomenduotina aiškiai apibrėžti lėšas ir vengti abstrakčių paskaičiavimų “Kanceliarinės prekės toneris, popierius, rašikliai ir kt. 500,00 Eur” - atsižvelgdamas į tai siūlau projektui skiriamą finansavimą mažinti atitinkamai 500 Eur. </t>
  </si>
  <si>
    <t>1. Projektas atitinka visus privalomuosius specialiuosius reikalavimus 3.1.6 priemonei.2. Projektas tinkamai aprašytas, nepaisant vertinimo formoje pateiktų pastebėjimų, visos paraiškos dalys užpildytos, sąmata adekvati, atitinkanti rinkos kainas.3. Siūloma projektą finansuoti, išminusuojant galimai perteklines išlaidas, dėl kurių pastebėjimai pateikti vertinimo lentelės 7.2. dalyje (548,34 Eur + 548,34 Eur + 397,63 Eur). </t>
  </si>
  <si>
    <t>GPF-101</t>
  </si>
  <si>
    <t>Akmenės rajono savivaldybės visuomenės sveikatos biuras</t>
  </si>
  <si>
    <t>Vaikų traumų prevencija Lietuvoje</t>
  </si>
  <si>
    <t xml:space="preserve"> Projektas neabejotinai aktualus ir reikalingas, tačiau numatyta veikla - metodinės medžiagos parengimas ir viešinimas - neprisidės prie traumatizmo mažinimo. Šiuo metu internetiniuose šaltiniuose galima rasti daug ir įvairios medžiagos šia tema (įskaitant parengtus ir visuomenės sveikatos biurų), o Jūsų pateiktas problemos aktualumas rodo, kad metodinės medžiagos (galima daryti) prielaidą nėra efektyvios. Atsižvelgiant į tai tikslinga mažinti projekto biudžetą tiek, kiek tai numatyta su metodinės medžiagos rengimu ir jos viešinimu. </t>
  </si>
  <si>
    <t>1. Projektas atitinka privalomus specialiuosius reikalavimus 3.1.5 priemonei.2. Projektas parengtas išsamiai, aiškiai, metodologiškai.2. Projekto privalumas, kad dalis veiklų bus įgyvendinama visoje Lietuvoje.4. Siūloma projektą finansuoti visa apimtimi. </t>
  </si>
  <si>
    <t>Trūksta išsamios informacijos apie metodinės medžiagos parengimą. Mokymų temos nedetalizuotos pagal tikslines grupes. Didžioji lėšų dalis numatyta tikslinių grupių mokymams, metodologija nepakankamai detali.</t>
  </si>
  <si>
    <t>GPF-39</t>
  </si>
  <si>
    <t>Viešoji įstaiga „Tavo judesys“</t>
  </si>
  <si>
    <t>Lavinamosios gimnastikos programa senjorams</t>
  </si>
  <si>
    <t xml:space="preserve">Projekto idėja yra tęstinė, numatomi aiškūs rezultatai, tačiau projekto sąmatoje numatyta, kad užsiėmimus ves 2 treneriai 10 žmonių - manytina, kad tai yra neadekvati proporcija. Nepagrįstos Facebook platformos reklamos sąnaudos. </t>
  </si>
  <si>
    <t xml:space="preserve">Numatytos tikslinės grupės poreikius atitinkančios projekto veiklos, kurios tikėtina darys poveikį tikslinės grupės nariams. Aiškiai apibrėžta tikslinė grupė ir jos pritraukimo veiksniai, pateikta informacija apie projekto veiklų tęstinumą pasibaigus Valstybinio visuomenės sveikatos stiprinimo fondo finansavimui, numatyti finansavimo šaltiniai. Nors iškelti du išmatuojami, konkretūs ir laike apibrėžti tikslai, tačiau pateikti tik pirmojo tikslo uždaviniai ir veiklos, konkrečios antrojo tikslo veiklos nenurodytos nei projekto veiklų įgyvendinimo plane, nei sąmatoje.  </t>
  </si>
  <si>
    <t>GPF-55</t>
  </si>
  <si>
    <t>Viešoji įstaiga „Info data“</t>
  </si>
  <si>
    <t>Sveikatos DNR era</t>
  </si>
  <si>
    <t xml:space="preserve">Projekto numatoma teikti PASP miškoterapijos, endobiogenikos, fitoterpijos paslaugas neįgaliems įvairių amžiaus grupių asmenims ir senjorams bei viešinti projekto rezultatas. Numatytos tikslinės grupės poreikius atitinkančios projekto veiklos, kurios tikėtina darys poveikį tikslinės grupės nariams. Siūlyčiau nurodyti pirmąjį projekto tikslą, antrąjį projekto tikslą apibrėžti laike ir koreguoti jo formuluotę akcentuojant susidomėjimo PASP paslaugomis didinimą viešinant, o ne patį viešinimo procesą. Taip tikslinga detaliau aprašyti projekto veiklų įgyvendinimo planą. Sąmatoje nurodytos išlaidos pavadinimu „Medicininės paskirties patalpų, inventoriaus, technikos, ir kitos nuomos bei eksploatavimo (šildymo, elektros energijos, ir pan.) išlaidos“ (8 mėnesių trukmei prašoma 4484 eurų), „Projekto vykdymo metu tiesiogiai naudojamo trumpalaikio materialiojo turto (inventoriaus, priemonių ir įrangos) įsigijimo išlaidos“ (5 asmenims X 500 eurų, prašoma 2325 Eur), tačiau šios išlaidos nėra tinkamai pagrįstos (žr. detaliau prie punkto 7.2). Atsižvelgiant į tai, pareiškėjui nepateikus detalaus minėtų išlaidų pagrindimo siūlau sumažinti jo prašomą sumą (60310,4 Eur) 6809 Eur (4484 Eur + 2325 Eur) suma ir skirti 53501,4 Eur sumą. </t>
  </si>
  <si>
    <t xml:space="preserve">Projekte numatytos endobiogenetikos, fitoterapijos ir miško terapijos paslaugos neįgaliems vaikams, jaunimui, suaugusiems ir senjorams. Projekto veiklos nuosekliai aprašytos. Nepakankamai pagrįsti patalpų nuomos mokestis ir trumpalaikio materialiojo turto išlaidos (6789 Eur).  </t>
  </si>
  <si>
    <t>GPF-83</t>
  </si>
  <si>
    <t>Viešoji įstaiga „Koučingo klubas“</t>
  </si>
  <si>
    <t>Stipresni drauge</t>
  </si>
  <si>
    <t xml:space="preserve">Projekto tikslas nukreiptas į onkologinėmis ligomis sergančių žmonių bei jų šeimos narių gyvenimo kokybės gerinimą. Numatytos tikslinės grupės poreikius atitinkančios projekto veiklos, kurios tikėtina darys poveikį tikslinės grupės nariams. Projekto tikslas neapibrėžtas laike, numatoma projektą įgyvendinti be partnerių. Siūlyčiau konkrečiau ir detaliau nurodyti, kaip bus tęsiamos projekto veiklos pasibaigus Valstybinio visuomenės sveikatos stiprinimo fondo finansavimui, numatyti aiškų finansavimo šaltinį. Vadovaujantis 2024 metų Valstybinio visuomenės sveikatos stiprinimo fondo lėšomis finansuojamų visuomenės sveikatos išsaugojimo ir stiprinimo veiklų sritys ir prioritetų 3.1.7 p. reikalavimais vykdant priemonę „Onkologinių ligonių sveikatos stiprinimas“ turi dalyvauti gydytojai, psichologai, socialiniai darbuotojai, tačiau projekto paraiškoje konkreti informacija apie projekto veiklose dalyvausiančių asmenų išslavinimą ar išsilavinimui keliamos reikalavimus nėra pateikta (pasiūlymus teikusių galimų lektorių gyvenimo aprašymai nepateikti, konkrečiai nenurodoma, kad veiklų vykdytojai turi būti gydytojai, psichologai, socialiniai darbuotojai). Atsižvelgiant į tai, siekiant, kad projekto veiklose dalyvautų reikiami specialistai, tikslinga pateikti tai patvirtinančią informaciją. </t>
  </si>
  <si>
    <t>Projekto metodologija stokoja mokslinio pagrindimo. Projekto sąmata nepakankamai pagrįsta. Projektas gali būti finansuojamas sumažinus per pusę nakvynės ir maitinimo išlaidas ir pakoregavus administravimo išlaidas. </t>
  </si>
  <si>
    <t>GPF-120</t>
  </si>
  <si>
    <t>Klaipėdos rajono savivaldybės visuomenės sveikatos biuras</t>
  </si>
  <si>
    <t>Onkologinių ligų prevencija</t>
  </si>
  <si>
    <t xml:space="preserve">Pareiškėjas turi neabejotiną patirtį projektų įgyvendinime ir numatytas projektas yra tęstinė veikla. Atkreiptinas dėmesys į “ambasadorių” pasirinkimą, už kurio gali slypėti pavojus – informacijos neperdavimas bendruomenėms.  </t>
  </si>
  <si>
    <t xml:space="preserve">Projektas atitinka finansuojamo prioriteto veiklas, tačiau įgyvendinimo metodika yra bendro pobūdžio ir stokoja specifinių tikslinių grupių poreikių atliepimo.Projektas gali būti finansuojamas.  
 </t>
  </si>
  <si>
    <t>GPF-85</t>
  </si>
  <si>
    <t>Gyvenimo būdo medicinos asociacija</t>
  </si>
  <si>
    <t>Traumų rizikos mažinimui ir prevencijos didinimui BlazePod sistemos sukuriamų neurokognityvinių pratimų integracija į judesių koordinacijos treniravimą pagyvenusiems žmonėms (65+ amžius)</t>
  </si>
  <si>
    <t>47 877,43</t>
  </si>
  <si>
    <t xml:space="preserve">Projekto idėja aktuali, aiški, tikslas konkretus, tačiau neišmatuojamas. Pasirinkta metodika ne visiškai atspindi projekto rezultatų įgyvendinimą. 4 Pareiškėjas turi neabejotiną patirtį dalyvaujant mokymuose, tačiau nepagrįsta patirtis kaip projekto Pareiškėjui. Sąmatoje kelios aritmetinės klaidos, numatytos išlaidos metodinės medžiagos ruošimui (nors, kaip rodo Lietuvos patirtis, metodinės medžiagos ruošimas traumatizmo problemos neišsprendė). Atsižvelgiant į pateiktus pastebėjimus siūlau sumažinti projektui skiriamą finansavimą tiek, kiek tai yra susiję su metodinės medžiagos rengimu bei didelių plakatų leidyba.  </t>
  </si>
  <si>
    <t xml:space="preserve">1. Projektas atitinka privalomus specialiuosius reikalavimus 3.1.4 priemonei.2. Projekto privalumas yra tai, jog jį planuojama įgyvendinti ne vienoje savivaldybėje (Kauno miesto sav., Kauno raj.sav., Panevėžio miesto sav., Vilniaus m. sav., Šakių raj.sav., Vilkaviškio raj.sav.).3. Siūloma projektą finansuoti visa apimtimi. </t>
  </si>
  <si>
    <t>GPF-10</t>
  </si>
  <si>
    <t>Viešoji įstaiga „RC Dance studio“</t>
  </si>
  <si>
    <t>Amžius – ne riba</t>
  </si>
  <si>
    <t xml:space="preserve">Projektas tinkamas finansavimui, tačiau sąmata turi esminių trūkumų </t>
  </si>
  <si>
    <t xml:space="preserve">Projektu siekiama vykdyti vyresnio amžiaus žmonių traumų prevenciją per sveikatinimo mankštas ir sporto užsiėmimus. Numatytos tikslinės grupės poreikius atitinkančios projekto veiklos, kurios tikėtina darys poveikį tikslinės grupės nariams, detali sąmata. Projekto tikslas neapibrėžtas laike. Siūlyčiau projekto tikslą nukreipti į tikslinės grupės asmenų fizinės būklės pagerinimą, turimų žinių traumos prevencijos tema padidinimą, patikslinti projekto veiklų įgyvendinimo planą, taip pat nurodyti aiškų finansavimo šaltinį pasibaigus Valstybinio visuomenės sveikatos stiprinimo fondo finansavimui bei ateityje planuojant ir vykdant projektus į  veiklas įtraukti ir kitus partnerius. </t>
  </si>
  <si>
    <t>GPF-117</t>
  </si>
  <si>
    <t>Viešoji įstaiga „Ukmergės šeimos centras“</t>
  </si>
  <si>
    <t>Sveikas vaikas – saugus vaikas traumų prevencija ir pirmoji pagalba</t>
  </si>
  <si>
    <t xml:space="preserve">Projektas neabejotinai aktualus ir naudingas, tačiau kai kurios numatytos veiklos (kineziterapeuto, slaugos specialisto - masažuotojo) nėra sietinos su projekto tikslu. Tikslinga peržiūrėti projekto metodinę dalį bei parinkti tinkamus kokybinių rodiklių matavimo būdus.  </t>
  </si>
  <si>
    <t>1. Projektas atitinka privalomuosius specialiuosius reikalavimus 3.1.5 priemonei.2. Projekto veiklos silpnai metodologiškai pagrįstos, dėl to kyla abejonių dėl kai kurių veiklų veiksmingumo (išsamūs komentarai pateikiami vertinimo formoje).3. Siūloma projektą finansuoti iš dalies, neskiriant finansavimo veikloms Nr. 4.1.1.3, Nr. 4.1.1.5. </t>
  </si>
  <si>
    <t>GPF-49</t>
  </si>
  <si>
    <t>Lazdijų rajono savivaldybės visuomenės sveikatos biuras</t>
  </si>
  <si>
    <t>Sveikos gyvensenos skatinimas onkologinėmis ligomis sergantiems asmenims ir jų nariams</t>
  </si>
  <si>
    <t>1. Projektas atitinka privalomus specialiuosius reikalavimus 3.1.6 priemonei.2. Kai kurių veiklų veiksmingumas kelia abejonių metodologiškai nepagrindus jų veiksmingumo – komentarai pateikiami vertinimo formoje.3. Atsižvelgiant į projekto tikslinės grupės „jautrumą“ ir visuomenės sveikatos intervencijų ir veiklų, skirtų šiai tikslinei grupei trūkumą, siūloma projektą finansuoti 50 proc. prašomos sumos. </t>
  </si>
  <si>
    <t>Paraiškoje nėra užuominos apie tikslinių grupių poreikius – ko iš tiesų reikia vėžiu sergantiems žmonėms Lietuvos regionuose (pvz. moterims, turinčioms nepilnamečių vaikų, pakartotinai susirgusiems vėžiu asmenims, darbingo amžiaus asmenims, vyresnio amžiaus vienišiems asmenims ir pan.). Dirbant su pažeidžiamomis visuomenės grupėmis, tokiomis kaip onkologinėmis ligomis sergantys asmenys ir jų artimieji, generinės užimtumo veiklos yra mažai prasmingos. Projekto išlaidos nėra pagrįstos, ypač tais atvejais, kai veiklos savo turiniu yra pasikartojančios ir persidengiančios arba neatitinkančios tokio pobūdžio veikloms būdingo turinio ar tikslingumo. Netikslinga finansuoti projekto vykdymo išlaidų nr. 8 (veikla 4.1.1.6), nr. 10 (veikla 4.1.1.8), nr. 17 (veikla 4.1.3.1), nr. 18 (veikla 4.1.4.1) jų nepagrindus.  </t>
  </si>
  <si>
    <t>GPF-25</t>
  </si>
  <si>
    <t>Kaimo bendruomenė „Gandralizdis“</t>
  </si>
  <si>
    <t>Žindymas – vaiko, šeimos, visuomenės geros sveikatos pagrindas</t>
  </si>
  <si>
    <t xml:space="preserve">Projektas aktualus ir reikalingas visuomenėje. Paraiškoje stebimi kai kurie neatitikimai: tikslinės grupės atrankos metodai ne visiškai aiškūs, metodologija iš dalies aiški, nes ne visos planuojamos veiklos sietinos su projekto tikslu, projekto tikslas nors ir konkretus, prasmingas, tačiau neapibrėžtas laike ir abejotinos išmatavimo galimybės, projekto 4 tęstinumas abejotinas. Sąmatoje numatytos išlaidos (šviesos terapijos prietaisas, planšetė), kurie niekaip nėra sietinos su projekto veiklomis. </t>
  </si>
  <si>
    <t>1. Projektas atitinka privalomus specialiuosius reikalavimus 3.1.6 priemonei.2. Rekomenduojama projektą finansuoti, tačiau nepilna apimtimi.3. Atsižvelgiant į vertinimo anketos dalyje „Skiriamų balų pagrindimas“ pateiktus komentarus, siūloma:Finansavimą kineziterapeuto grupiniams užsiėmimams tikslinei grupei – nėščiosios ir būsimieji tėvai ir tikslinei grupei – tėvai vaiko iki 2 m. žindymo laikotarpiu bei individualioms konsultacijoms sumažinti 50 proc. (Sąmatos eilutės Nr. 2,4,6).  Siūloma išlaikyti numatytą grupinių užsiėmimų ir konsultacijų skaičių, tačiau per pusę sumažinti jų trukmę. </t>
  </si>
  <si>
    <t>GPF-132</t>
  </si>
  <si>
    <t>Vilniaus miesto savivaldybės visuomenės sveikatos biuras</t>
  </si>
  <si>
    <t>Sveikos gyvensenos įgūdžių formavimas Vilniaus miesto ir rajono savivaldybėse</t>
  </si>
  <si>
    <t xml:space="preserve"> 52,608.33</t>
  </si>
  <si>
    <t>Projekte planuojama organizuoti paskaitų ciklą priemonės 3.1.3 tikslinėms grupėms, veiklos aprašytos sklandžiai ir aiškiai, turėtų turėti poveikį, bet sąmatoje nėra paisoma projektų finansavimo aprašo 24.2.8 reikalavimo, kad tik tai, ko nėra ESF duomenų bazėje yra grindžiama komerciniais pasiūlymais, be to, pasiūlymų turi būti 3. Susidaro įspūdis, jog į veiklų išlaidas pateko administravimo išlaidos. Sunku suprasti kuo skiriasi kai kurios biudžeto eilutės , pvz, 2 ir 3 arba 4 ir 5. Labai neaiškiai aprašytas projekto įgyvendintojų vaidmuo. Pvz. sunku atskirti, kas yra metodinė medžiaga, kas yra mokymų medžiaga, ar asmenys nurodyti 9 lentelėje ir yra tie, kurie rengs metodinę ir mokymų medžiagą, jeigu taip, tuomet ne visų kvalifikacija tinkama, nes yra dar  studijuojančių, jeigu ne ir bus samdomi kiti asmenys (kas tarsi matosi biudžete), nepridėti jų CV, nenurodomi kvalifikaciniai reikalavimai jiems. Mažinčiau išlaidas metodinės medžiagos VSB specialistams įkainį nuo 12920 iki 6000.</t>
  </si>
  <si>
    <t xml:space="preserve">Projektas labai aktualus, tikslas aiškus, numatytos veiklos atitinka tikslinės grupės poreikius.  Projektas atitinka 2023 m. gruodžio 7 d. įsakymo Nr. V-1275 „Dėl 2024 metų Valstybinio visuomenės sveikatos stiprinimo fondo lėšomis finansuojamų visuomenės sveikatos išsaugojimo ir stiprinimo veiklų sričių ir prioritetų tvirtinimo“ 3.1.3 priemonei keliamus specialiuosius reikalavimus. Ne visos planuojamos veiklos aiškiai apibrėžtos, pvz. nurodyta, kad siekiant pritraukti į paskaitų ciklą dalyvius,  visuomenei gerai matomoje vietoje bus pakabintas plakatas. Nurodytas vienas kokybinis rodiklis skirtas  tik daliai tikslinių grupių asmenų. Gana mažas poveikio mastas (185 dalyviai ir apie 30.000 peržiūrų).  Sąmatoje neaišku, kuo skiriasi biudžeto eilutės Nr. 2 ir 3 arba Nr. 4 ir 5. Neaišku ar metodinę ir mokymų medžiagą rengs asmenys, kurie atitinka nurodytus kvalifikacinius reikalavimus (9 lentelė). Siūlau projektą finansuoti.  </t>
  </si>
  <si>
    <t>GPF-41</t>
  </si>
  <si>
    <t>Viešoji įstaiga „Senjorų avilys“</t>
  </si>
  <si>
    <t>Šiuolaikinių metodų taikymas vyresnio amžiaus asmenų traumų prevencijai skatinti</t>
  </si>
  <si>
    <t xml:space="preserve">Pareiškėjo kompetencija abejotina, projekto tikslas ir numatytos veiklos tarpusavyje ne visiškai dera, numatyta parengti “inovatyvią” metodiką, tačiau jos inovatyvumas neaptariamas / nepristatomas, projekto metodika abejotina. Atsižvelgiant į tai siūlau projekto nefinansuoti.  </t>
  </si>
  <si>
    <t xml:space="preserve">Projektu siekiama sukurti traumų prevencijos metodiką ir pagal sukurtą metodiką suorganizuoti užsiėmimus. Numatytos tikslinės grupės poreikius atitinkančios projekto veiklos, kurios tikėtina darys poveikį tikslinės grupės nariams. Pakankamai detaliai pateiktas veiklų įgyvendinimo planas,  metodologija, sąmata. Projekto tikslai neapibrėžti laike, jiems galėtų būti prasmingesni. Siūlyčiau projekto tikslus nukreipti ne į veiklų organizavimą, o į tikslinės grupės narių fizinio pajėgumo ir aktyvumo, sveikatos raštingumo padidinimą per konkretų laikotarpį, taip pat numatyti aiškų finansavimo šaltinį pasibaigus Valstybinio visuomenės sveikatos stiprinimo fondo finansavimui.  </t>
  </si>
  <si>
    <t xml:space="preserve">Projektas aktualus, tikslai aiškūs, bet neapibrėžti laike, numatytos tikslinės grupės poreikius atitinkančios projekto veiklos.Projektas atitinka 2023 m. gruodžio 7 d. įsakymo Nr. V-1275 „Dėl 2024 metų Valstybinio visuomenės sveikatos stiprinimo fondo lėšomis finansuojamų visuomenės sveikatos išsaugojimo ir stiprinimo veiklų sričių ir prioritetų tvirtinimo“ 3.1.4 priemonei keliamus specialiuosius reikalavimus. Numatyta parengti asmenų traumų prevencijos metodiką, tačiau neaprašytas jos pagrįstumas. Nėra numatytų rodiklių, siekiant įvertinti parengtos metodikos veiksmingumą. Nurodyta, kad metodikos kūrimo ir renginių organizavimo metu bus apmokomi dirbti specialistai, įstaigos darbuotojai, kurie ir toliau reguliariai organizuos ir įgyvendins informacinius užsiėmimus, tačiau jie nėra nurodyti kaip tikslinė grupė. Metodologija nėra išsami (pvz. nedetalizuota užsiėmimų programa (240 kontaktinių užsiėmimų). Abejotinas ir nepagrįstas naujos internetinės svetainės poreikis. Trūksta detalesnio poreikio ir kainos pagrindimo (pvz. užsiėmimo lektorius). Veiklų įgyvendinimo planas neaiškus, nes neįgyvendinus 1 tikslo veiklų arba vėluojant, kyla rizika neįgyvendinti 2 tikslo veiklų. Neaiški veiklų įgyvendinimo apimtis (vienos veiklos numatytos Lietuvos mastu, kitos konkrečiose savivaldybėse).Nėra aiškiai nurodytas projekto tęstinumas ir finansavimo šaltiniai.Neaišku kiek ir kokios kompetencijos asmenų rengs metodiką ir organizuos užsiėmimus.Siūlau projektą finansuoti, tačiau išlieka rizika, kad gali būti nepasiektas rezultatas (neįgyvendintos numatytos veiklos laiku). </t>
  </si>
  <si>
    <t>GPF-63</t>
  </si>
  <si>
    <t>Palangos miesto savivaldybės visuomenės sveikatos biuras</t>
  </si>
  <si>
    <t>Vyresnio amžiaus asmenų traumų prevencija</t>
  </si>
  <si>
    <t xml:space="preserve">Projekto idėja aktuali ir tinkama, tačiau nemažai veiklų skirta senyvo amžiaus užimtumo didinimui, bet ne griuvimų prevencijai (Jūsų nurodytų veiklų ir griuvimo prevencijos sąsajos nepagrįstos); numatyta parengti metodinę medžiagą, tačiau viešai prieinamuose šaltiniuose jos gausu ir, kaip matyti iš Jūsų pagrindimo, ji nėra efektyvi. Projekto veikloms išskirta keletas tikslų, kurie yra nekonkretūs, neapibrėžti laike.  Atsižvelgiant į komentarus siūlau skirti finansavimą tik toms projekto veikloms, kurios neabejotinai prisidės prie projekto idėjos (pagrįstas jų reikalingumas ir svarba).  </t>
  </si>
  <si>
    <t>1. Projektas atitinka privalomus specialiuosius reikalavimus 3.1.4 priemonei.2. Projektas turi trūkumų – komentarai pateikti vertinimo formoje.3. Siūloma projektą finansuoti nepilna apimtimi, neskiriant finansavimo Projekto veiklai Nr. 4.1.4.1. </t>
  </si>
  <si>
    <t>GPF-121</t>
  </si>
  <si>
    <t>Ekstremalios veiklos klubas „Išgyvenk“</t>
  </si>
  <si>
    <t>Išgyvenk</t>
  </si>
  <si>
    <t xml:space="preserve">Nepagrįsta, kad projekto veiklos yra tinkamos senjorų traumų prevencijai, ne visos paskaitų temos atitinka kvietimo prioritetą, projekto siūlau nefinansuoti   </t>
  </si>
  <si>
    <t xml:space="preserve">Projekto metu planuojama organizuoti paskaitas apie tai, kaip atpažinti tokius psichologinius veiksnius, kaip pasipriešinimas, pyktis, nerimas, panikos atakos, suprasti kaip šie veiksniai veikia fizinį aktyvumą. Taip pat parengti metodinę bei vaizdinę medžiagą. Kartu suplanuotos “išgyvenimo treniruotės gamtoje, vandenyje, fizinio pasirengimo žygis, orientavimosi ir žemėlapio treniruotė ir treniruotė “praktinė medicina”. Nemaža projekto tikslinė grupė - 831 asmuo, tačiau, mano manymu, projektas labiau yra apie nelaimingų atsitikimų prevenciją, nei apie traumų prevenciją. Nepakanka informacijos apie veiklų pritaikymą vyresnio amžiaus asmenims. Nepakankamai pagrįsta teorinė paskaita traumų prevencijos kontekste, nepakankamai aprašytas  metodinės ir vaizdinės medžiagos turinys. Finansinėje dalyje trūksta darbo užmokesčio pagrindimo. </t>
  </si>
  <si>
    <t>Nesvarstyta. Surinko mažiau 30 balų</t>
  </si>
  <si>
    <t>GPF-24</t>
  </si>
  <si>
    <t>Alytaus rajono asmenų su negalia draugija</t>
  </si>
  <si>
    <t>Būk saugesnis</t>
  </si>
  <si>
    <t xml:space="preserve">Projektas neatitinka prioriteto aprašymo reikalavimų, siūlau nefinansuoti </t>
  </si>
  <si>
    <t xml:space="preserve">Projekte planuojama organizuoti 6 tęstinių mokymų ciklą, išvažiuojamuosius mokymus bei lokalius tęstinius mokymus. Mokymus baigę asmenys turėtų tapti traumų prevencijos ir sveikatingumo mentoriais ir perduoti įgytas žinias kitiems asmenims.  Projekto veiklos nepakankamai aprašytos, visiškai neaprašytas mokymų turinys, jo temos, fizinio aktyvumo veiklos, todėl įvertinti jų efektyvumą nėra galimybės. Nelabai aišku, kuo skiriasi 4.1.1.2, 4.1.2.2 ir 4.1.2.3 mokymai, išskyrus trukmę ir tai, kad vieni yra išvažiojamieji, o kiti lokalus. Yra abejonių, ar mokymų dalyviai sugebės tapti kokybiškais mentoriais, tinkamai pritaikyti ir perduoti visas turimas žinias, nes nepaminėti jokie  vertinimo ar kvalifikaciniai kriterijai jiems. Skaitant projektą, susidaro įspūdis, jog projekto poreikio pagrindime trūksta dalies teksto. Siūlau projekto nefinansuoti.  </t>
  </si>
  <si>
    <t>GPF-119</t>
  </si>
  <si>
    <t>Šilutės rajono savivaldybės visuomenės sveikatos biuras</t>
  </si>
  <si>
    <t>Vaikų traumų prevencija Šilutės rajono savivaldybėje</t>
  </si>
  <si>
    <t xml:space="preserve">Projekto idėja gera, tačiau išlieka didelė rizika, kad nebus surinkta tikslinė grupė (tėvai/globėjai). Neaiškiai įvardinta kiek planuoja projekto veikloje dalyvauti pedagogų ir kiek tėvų. Projekto sąmata neaiški, sumos nepagrįstos reikiamoje grafoje, palikta pasiskaičiuoti patiems ekspertams. Gauti komerciniai pasiūlymai viršija rinkos kainas Vakarų Lietuvoje, nes už vienos valandos mokymus mokėti daugiau kaip 200 eurų - reikia gerokai paieškoti. 4 Nepaisant projekto idėjos, pati paraiška parengta atmestinai, sąmata viršija rinkos kainas todėl siūlau projekto nefinansuoti.  </t>
  </si>
  <si>
    <t>1. Projektas atitinka privalomus specialiuosius reikalavimus 3.1.5 priemonei.2. Sąmatoje neaprašytas projekto išlaidų pagrindimas. Dėl to siūloma projekto nefinansuoti. </t>
  </si>
  <si>
    <t>GPF-129</t>
  </si>
  <si>
    <t>Viešoji įstaiga „Sveikim kartu“</t>
  </si>
  <si>
    <t>Šiaulių, Rokiškio, Tauragės ir Utenos rajonų savivaldybėse gyvenančių 65+ amžiaus asmenų fizinio aktyvumo skatinimas ir mokymas apie traumų prevenciją</t>
  </si>
  <si>
    <t xml:space="preserve">55734.30 </t>
  </si>
  <si>
    <t>Paraiška neatitinka kvietimo reikalavimų, siūlau nefinansuoti </t>
  </si>
  <si>
    <t>Projekto metodologija stokoja pagrindimo. Projekto poveikiai nėra aiškiai numatyti. Projekto sąmata nepagrįsta.  Projektą nerekomenduojama finansuoti.    </t>
  </si>
  <si>
    <t xml:space="preserve">Tikslinės grupės formavimas aprašytas nepakankamai, naudojamos metodikos aprašymas nepakankamas, nenurodytas teorinių ir praktinių užsiėmimų apimties santykis, veiklų tęstinumas nepakankamai detalus. </t>
  </si>
  <si>
    <t>GPF-135</t>
  </si>
  <si>
    <t>Viešoji įstaiga „Jungtinės pajėgos“</t>
  </si>
  <si>
    <t>Onkologinių ligonių sveikatos stiprinimas</t>
  </si>
  <si>
    <t xml:space="preserve">Projektas netinkamas finansavimui, nes neaiški projekto paskirtis, tikslas nesisieja su numatytomis veiklomis, neaiškūs kokybiniai ir kiekybiniai kriterijai. </t>
  </si>
  <si>
    <t>Parengtas projektas yra generinio pobūdžio, nėra konkretus ir stokoja veiklų bei jų turinio aiškumo, todėl nerekomenduojamas finansuoti.  </t>
  </si>
  <si>
    <t>GPF-79</t>
  </si>
  <si>
    <t>4.2.1. Adenbrooke's cognitive examination III (ACE-III) psichologinio vertinimo klausimyno vertimas ir adaptavimas taikyti Lietuvoje.</t>
  </si>
  <si>
    <t xml:space="preserve">Lietuvos sveikatos mokslų universitetas	</t>
  </si>
  <si>
    <t>Adenbruko kognityvinio tyrimo metodikos-III (Addenbrooke's cognitive examination-III,  ACE-III) vertimas, adaptavimas ir validizavimas taikyti Lietuvoje</t>
  </si>
  <si>
    <t>Išvada: projektas parengtas kompetentingai, sutelkta profesionali vykdytojų komanda, kuri turėtų užtikrinti projekto sėkmę.  Pastaba: Projekto Eksperto išvada: Mokslinio tyrimo metodologija ir įgyvendinimas suplanuoti tinkamai ir išsamiai. Projekto sąmata pagrįsta. Projektą rekomenduojama finansuoti.</t>
  </si>
  <si>
    <t>Eksperto išvada: Mokslinio tyrimo metodologija ir įgyvendinimas suplanuoti tinkamai ir išsamiai. Projekto sąmata pagrįsta. Projektą rekomenduojama finansuoti. Išvada: projektas parengtas kompetentingai, sutelkta profesionali vykdytojų komanda, kuri turėtų užtikrinti projekto sėkmę.  Pastaba: Projekto sąmatoje 4.1.4.1 veiklai prašoma fondo lėšų  12521,76 eu, iš jų 2412,96 eu specialistui, kuris nežinomas. Neaišku, kiek būtų pagrįstas specialisto įtraukimas, kokia specialisto funkcija, juolab kad valandų skiriama daug. Prieš tai buvo minėta, kad duomenims rinkti bus apmokyta daugiau specialistų, gal čia visiems jiems kartu paskaičiuota 716 val.? Siūlyčiau į sąmatą neįtraukti šių  2412,96 eu, o duomenims rinkti bendrojoje populiacijoje, jeigu nepakaks trijų jau įtrauktų tyrėjų, gal galima būtų pasitelkti LSMU studentus.  Tuo tarpu klinikinės imties (100 pacientų) atrankai, kur numatyta samdyti du gydytojus neurologus (2x150 val.), nors šioje veikloje jau dalyvauja gydytoja neurologė, kuri irgi galėtų prisidėti prie atrankos (jai numatyta 200 val.), siūlyčiau mažinant projekto kaštus samdyti gydytojus 2x 100 val.“</t>
  </si>
  <si>
    <t>GPF-75</t>
  </si>
  <si>
    <t>3.2.1. Asmens sveikatos priežiūros įstaigų darbuotojų nuostatos apie žmogaus teisių principus, remiantis Jungtinių Tautų žmonių su negalia teisių konvencija (toliau – Konvencija), jų požiūris į pokytį kuriant Konvencijos principus atitinkančias asmens sveikatos priežiūros paslaugas bei su tuo susiję sociodemografiniai veiksniai.</t>
  </si>
  <si>
    <t>Vilniaus universitetas</t>
  </si>
  <si>
    <t>Asmens sveikatos priežiūros įstaigų darbuotojų nuostatos apie žmogaus teisių principus, remiantis Jungtinių Tautų žmonių su negalia teisių konvencija</t>
  </si>
  <si>
    <t xml:space="preserve">Projekto tikslas aiškus (nors ir neapibrėžtas laike), pasirinktos tinkamos priemonės tikslui įgyvendinti ir rezultatui pasiekti. Veiksmų planas ir sąmata aiškūs. </t>
  </si>
  <si>
    <t>1. Paraiškoje netinkamai įvardintas visuomenės sveikatos išsaugojimo ir stiprinimo prioritetas, kuriam teikiama paraiška. Pareiškėjas nurodo, kad teikia paraišką prioritetui Visuomenės psichikos sveikatos stiprinimas. Tačiau ši techninė klaida nesumenkina projekto, kadangi iš konteksto aišku, kad paraiška teikiama 1.1. sveikos gyvensenos skatinimo prioriteto 3.2.1 priemonei „Asmens sveikatos priežiūros įstaigų darbuotojų nuostatos apie žmogaus teisių principus, remiantis Jungtinių Tautų žmonių su negalia teisių konvencija (toliau– Konvencija), jų požiūris į pokytį kuriant Konvencijos principus atitinkančias asmens sveikatos priežiūros paslaugas bei su tuo susiję sociodemografiniai veiksniai“.2. Projektas aktualus, siūloma finansuoti visa apimtimi su pastaba – „būtina projektui atitikti privalomus specialiuosius reikalavimus 3.2.1 priemonei“. </t>
  </si>
  <si>
    <t>GPF-59</t>
  </si>
  <si>
    <t>Viešoji įstaiga „Lietuvos sveikatos mokslų universiteto Kauno ligoninė“</t>
  </si>
  <si>
    <t>LSMU Kauno ligoninės psichikos sveikatos priežiūros specialistų žinių ir nuostatų apie žmogaus teisių principus įvertinimas</t>
  </si>
  <si>
    <t xml:space="preserve">Projektas aktualus, naudingas, prasmingas, tačiau nenumatytas realus jo tęstinumas. </t>
  </si>
  <si>
    <t>Projektas rekomenduojamas finansuoti.Visgi siūlomos veiklos yra tradicinės, trūksta inovatyvaus požiūrio, tad rekomenduojama įgyvendinant projektą ieškoti šiuolaikinių inovatyvių mokslinių tyrimų metodų, pvz. įtraukiant ir pacientus ar psichosocialinę negalią turinčius asmenis.  </t>
  </si>
  <si>
    <t>GPF-21</t>
  </si>
  <si>
    <t>3.2.2. Lietuvos šaukiamojo amžiaus jaunuolių fizinės ir psichinės (psichosocialinės) sveikatos būklės įvertinimas po 2014 m.</t>
  </si>
  <si>
    <t>Lietuvos sporto universitetas</t>
  </si>
  <si>
    <t>Lietuvos šaukiamojo amžiaus jaunuolių fizinės ir psichinės sveikatos būklės įvertinimas ir jos sąsajos su psichosocialiniais ir sociodemografiniais veiksniais</t>
  </si>
  <si>
    <t>1. Projektas atitinka privalomus specialiuosius reikalavimus 3.2.2 priemonei.2. projektas reikalingas, parengtas profesionaliai, pagrįstas metodoligiškai.3. Siūloma projektą finansuoti visa apimtimi. </t>
  </si>
  <si>
    <t xml:space="preserve">Projektas atitinka poreikius, o pareiškėjas turi įdirbį ir mokslinį potencialą atlikti tyrimą. Tyrimo metodologija, visgi, yra nepakankamai detalizuota. Šaukiamojo amžiaus jaunuolių fizinės ir psichinės sveikatos būklės įvertinimui parinkti kintamieji nėra pagrįsti ir nepaaiškinta, kodėl pasirinkti būtent šie parametrai (pvz. psichikos sveikatos vertinimui), o remiamasi ankstesnio atlikto tyrimo kintamaisiais, kurie palengvina palyginamąją analizę. Projekto biudžetas nėra aiškiai pagrįstas (trys darbuotojai atlieka visą tyrimą). Tyrimas gali būti įgyvendinamas.  </t>
  </si>
  <si>
    <t>Neaišku kaip bus atrenkama ir formuojama tikslinė grupė, jaunų žmonių fizinės ir psichinės sveikatos gerinimo rekomendacijų rengimas turėtų būti detalizuotas, nes šiuo metu bendrų šio pobūdžio rekomendacijų yra  rekomendacijų pakankama.</t>
  </si>
  <si>
    <t>Pritarti, patikslinti parašką 2 vertintojui, patikslinti tikslinę grupę, jo sudarymo principus</t>
  </si>
  <si>
    <t>Tarybos narių sprendimas, pastabos</t>
  </si>
  <si>
    <t>GPF-28</t>
  </si>
  <si>
    <t>4.1.6. Savitarpio paramos ir psichoedukacijos grupinių užsiėmimų nėščiosioms, gimdyvėms ir mamoms (tėvams) išbandymas.</t>
  </si>
  <si>
    <t>Viešoji įstaiga „Mano psichologijos centras“</t>
  </si>
  <si>
    <t>Kartu link pozityvios tėvystės</t>
  </si>
  <si>
    <t>Projektas atitinka visus priemonės specialius reikalavimus. Paraiška pateikta plačiai apgalvojus projekto veiklas ir taikomas metodikas, todėl gali sukurti kokybišką poveikį tikslinei grupei. Projekto rengėjai projekto veiklas suplanavo per 8-9 mėn. Kadangi realiai projekto veikloms vykdyti lieka apie 7 mėn. Kyla grėsmė, jog veiklos bus įgyvendintos nepilnai arba skubotai. Siūlau projektą finansuoti. </t>
  </si>
  <si>
    <t xml:space="preserve">Projekto stiprybė – sutelkta kompetentingų specialistų komanda veiklos užduotims vykdyti. </t>
  </si>
  <si>
    <t>GPF-31</t>
  </si>
  <si>
    <t>4.1.7. Priklausomybės ligomis sergančių asmenų ir jų artimųjų paskaitų ir palaikomųjų diskusijų grupių išbandymas.</t>
  </si>
  <si>
    <t>Viešoji įstaiga „Blaivybės akademija“</t>
  </si>
  <si>
    <t>Ištrūk iš priklausomybės spąstų</t>
  </si>
  <si>
    <t>Išsamiai apgalvotas projektas, įtraukiantis daug partnerių bei kvalifikuotų projekto vykdytojų. Siūlau projektą finansuoti.  </t>
  </si>
  <si>
    <t xml:space="preserve">Projektas parengtas kvalifikuotai, veiklos ir išlaidos tinkamai pagrindžiamos. Daug partnerių (net šeši) užtikrins šios pagalbos rajonuose prieinamumą. </t>
  </si>
  <si>
    <t>GPF-12</t>
  </si>
  <si>
    <t>4.1.4. Psichoaktyviųjų medžiagų vartojimo prevencijos modelio / priemonių profesinių mokyklų ar aukštųjų mokyklų studentams parengimas (pritaikymas) ir išbandymas.</t>
  </si>
  <si>
    <t>Viešoji įstaiga „Fitonika“</t>
  </si>
  <si>
    <t>Psichoaktyviųjų medžiagų vartojimo ir priklausomybių prevencija profesinio mokymo įstaigos mokiniams</t>
  </si>
  <si>
    <t xml:space="preserve">Projektas labai aiškus, nuoseklus, detalus, nors projekto pagrindimui galima buvo laikytis 1 pusl. reikalavimo.  </t>
  </si>
  <si>
    <t xml:space="preserve">Tikslinė grupė yra aiški. Projekto tikslas nėra konkretus, išmatuojamas, tik iš dalies atitinka numatytų veiklų turinį. Numatytos projekto veiklos iš dalies grindžiamos dviem prevenciniais modeliais (Rebound ir EX Project), tačiau nėra realaus šių prevencinių programų sukurtų įrankių panaudojimo įrodymų. Todėl projektas nesiremia parengtu ar adaptuotu kitose Europos Sąjungos ar Ekonominio bendradarbiavimo ir plėtros organizacijos šalyse narėse taikomu Psichoaktyviųjų medžiagų vartojimo prevencijos modeliu/priemonėmis – tai neatitinka projekto specialiųjų reikalavimų. Projekte numatyti ne tik procesiniai, bet ir poveikio rodikliai, tačiau stokojama, tačiau nenurodyti konkretūs matavimo ir analizės būdai. Projekto tęstinumas numatytas tik iš dalies, nurodomos priemonės nėra pakankamos tęstinumui siekti. Projekto sąmata detali, įkainiai pagrįsti, tačiau neatitinka numatytų metodikų įgyvendinimo. Pareiškėjo ir projekto partnerio kompetencija srityje, kurioje vykdomas projektas, yra visiškai tinkama.  </t>
  </si>
  <si>
    <t xml:space="preserve">Projekto tęstinumas numatytas tik iš dalies, nurodomos priemonės nėra pakankamos tęstinumui siekti. Numatytos projekto veiklos iš dalies grindžiamos dviem prevenciniais modeliais (Rebound ir EX Project), kurių vienas patalpintas EMCDDA gerųjų praktikų portale, nors įrodymų pakankamumo vertinimas nėra aukščiausias. </t>
  </si>
  <si>
    <t>Ignas Rubikas</t>
  </si>
  <si>
    <t>GPF-1</t>
  </si>
  <si>
    <t>4.1.8. Psichoaktyvių medžiagų prevencija ir žalos mažinimo priemonių taikymas jaunimo pasilinksminimo vietose (festivaliuose, naktiniuose klubuose, baruose, pan.).</t>
  </si>
  <si>
    <t>Viešoji įstaiga „Darnaus vystymo projektai“</t>
  </si>
  <si>
    <t>KITAIP!</t>
  </si>
  <si>
    <t xml:space="preserve">Projekto rengėjai yra sukaupę patirtį panašių projektų vykdyme, turi sukauptas duomenų bazes. Projekto idėja parengti mobilias komandas, kurios vykdytų prevencines veiklas jaunimo tarpe yra labai vertinga. Labai svarbu projekto metu galvoti ne tik apie tikslinėse vietose besirenkantį jaunimą, bet ir apie prevencines veiklas vykstančius mobilių komandų narius. Labai svarbu pasirūpinti ir jiems teikiama emocines parama, ypač susidūrus su sudėtingu atveju ar istorija. Tokiu būdu bus užtikrinta ir mobilių komandos narių psichikos sveikatos prevencija – kad šviesdamas kitam, neperdegtum pats. Taip pat, svarbu užtikrinti tinkamas pasirinktų psichologų kompetencijas ir patirtis, nes jie yra svarbiausi  projekto veiklų vykdytojai. Siūlau projektą finansuoti. </t>
  </si>
  <si>
    <t>Akivaizdus pareiškėjo įdirbis psichoaktyvių medžiagų prevencijos srityje, patirtis didelė, sunku sutilpti į paraiškos puslapius. Visgi projektas dalykiškas, aiškus. Abejonių kelia psichologų integravimas į mobiliąsias grupes ir kaip jie ten teiks paslaugas (4.1.1.2 veikla), nes numatyta įtraukti 12 dalyvių iš ankstesnių mobilių grupių, kurie gaus už tai atlyginimą. Ne visai aišku, ar psichologai – tarp tų 12, ar jie bus mobiliose grupėse, ar jie funkcionuos atskirai?   psichologų integravimas į mobiliąsias grupes ir kaip jie ten teiks paslaugas (4.1.1.2 veikla), nes numatyta įtraukti 12 dalyvių iš ankstesnių mobilių grupių, kurie gaus už tai atlyginimą. Ne visai aišku, ar psichologai – tarp tų 12, ar jie bus mobiliose grupėse, ar jie funkcionuos atskirai?  </t>
  </si>
  <si>
    <t>Teikti Tarybai vertinti</t>
  </si>
  <si>
    <t>Pritarti.Patikslinti paraiškas pagal pateiktas ekspertų pastabas</t>
  </si>
  <si>
    <t>GPF-104</t>
  </si>
  <si>
    <t>4.1.5. Specialistų gebėjimų stiprinimas atpažinti ir teikti pagalbą nėščiosioms, gimdyvėms ir mamoms (tėvams), esant pogimdyminės depresijos simptomų.</t>
  </si>
  <si>
    <t>Viešoji įstaiga „Mediapressa“</t>
  </si>
  <si>
    <t>Pogimdyminės depresijos prevencija sveikatos priežiūros specialistų gebėjimų atpažinti ir padėti stiprinimas</t>
  </si>
  <si>
    <t>65800.99</t>
  </si>
  <si>
    <t>60 800</t>
  </si>
  <si>
    <t xml:space="preserve">Pareiškėjas turi nemenką įdirbį, projektas parengtas detaliai, aiškiai įvardytos dalyvių ir partnerio funkcijos.  Pastabos:  1) SafeTALK integravimas 45-iems dalyviams ne visai dera su reikalavimu sukurti originalią programą pogimdyminei depresijai atpažinti ir suteikti pagalbą, juolab kad Safe TALK yra prieinama tiek specialistams, tiek visuomenės atstovams.  2) 4.2 tikslas atrodo nerealistiškas - Programa bus įgyvendinama ne mažiau nei aštuonioms medicinos psichologų grupėms, sudarytoms iš ne mažiau nei 26 dalyvių (ar pavyks apmokyti 200 medicinos psichologų per 8 mėnesius, ar bus tiek suinteresuotų). Nors 5.2. išdėstytas planas pritraukti dalyvius skamba gana įtikinamai. 3)  Sąmata: Neaišku, ar išpildomas reikalavimas, kad mokymus vestų 2 lektoriai, jeigu taip, tai 150 eu/1 val. x2? (4.1.1.2) turima galvoje abiems lektoriams? Tas pats – ir psichologų mokymuose. 4) Pagrindime cituojama net 16 šaltinių, tačiau nėra sąrašo ar nuorodų, neaišku, kokie tai šaltiniai (3.).  P.S. Tai pirmas skaitytas projektas, į kurį įtraukiami 65+ specialistai. Pagirtinas dėmesys ir pasitikėjimas šia amžiaus grupe, turint galvoje situaciją apie sveikatos priežiūros darbuotojų stygių, ir tai, kad pensinis amžius nemažai daliai darbuotojų neužkerta galimybės tęsti darbą medicinos įstaigose bei kelti kvalifikaciją.  Pasiūlymas: atsisakyti licencijuotų SafeTALK mokymų (minus 5 000 eu), kurie ir taip yra prieinami visuomenei, be to, neaišku, kaip bus vykdoma 10-30-ties dalyvių atranka.  Nerimą kelia veiklų gausa, numatyta per gana trumpą laikotarpį, kas gali lemti visų numatytų veiklų neįgyvendinimą arba mažesnę veiklų kokybę. Siūlau projektą finansuoti. </t>
  </si>
  <si>
    <t xml:space="preserve">Pareiškėjas turi nemenką įdirbį, projektas parengtas detaliai, aiškiai įvardytos dalyvių ir partnerio funkcijos.  Pastabos:  1) SafeTALK integravimas 45-iems dalyviams ne visai dera su reikalavimu sukurti originalią programą pogimdyminei depresijai atpažinti ir suteikti pagalbą, juolab kad Safe TALK yra prieinama tiek specialistams, tiek visuomenės atstovams.  2) 4.2 tikslas atrodo nerealistiškas - Programa bus įgyvendinama ne mažiau nei aštuonioms medicinos psichologų grupėms, sudarytoms iš ne mažiau nei 26 dalyvių (ar pavyks apmokyti 200 medicinos psichologų per 8 mėnesius, ar bus tiek suinteresuotų). Nors 5.2. išdėstytas planas pritraukti dalyvius skamba gana įtikinamai. 3)  Sąmata: Neaišku, ar išpildomas reikalavimas, kad mokymus vestų 2 lektoriai, jeigu taip, tai 150 eu/1 val. x2? (4.1.1.2) turima galvoje abiems lektoriams? Tas pats – ir psichologų mokymuose. 4) Pagrindime cituojama net 16 šaltinių, tačiau nėra sąrašo ar nuorodų, neaišku, kokie tai šaltiniai (3.).  P.S. Tai pirmas skaitytas projektas, į kurį įtraukiami 65+ specialistai. Pagirtinas dėmesys ir pasitikėjimas šia amžiaus grupe, turint galvoje situaciją apie sveikatos priežiūros darbuotojų stygių, ir tai, kad pensinis amžius nemažai daliai darbuotojų neužkerta galimybės tęsti darbą medicinos įstaigose bei kelti kvalifikaciją.  Pasiūlymas: atsisakyti licencijuotų SafeTALK mokymų (minus 5 000 eu), kurie ir taip yra prieinami visuomenei, be to, neaišku, kaip bus vykdoma 10-30-ties dalyvių atranka.  </t>
  </si>
  <si>
    <t xml:space="preserve">Pritarti. Argumentai : 1) SafeTALK integravimas 45-iems dalyviams ne visai dera su reikalavimu sukurti originalią programą pogimdyminei depresijai atpažinti ir suteikti pagalbą, juolab kad Safe TALK yra prieinama tiek specialistams, tiek visuomenės atstovams. </t>
  </si>
  <si>
    <t>GPF-112</t>
  </si>
  <si>
    <t>4.1.2. Priklausomybės nuo ekranų, interneto ir kompiuterinių žaidimų prevencija ikimokyklinio ir priešmokyklinio amžiaus vaikams.</t>
  </si>
  <si>
    <t>Rengimo šeimai asociacija</t>
  </si>
  <si>
    <t>Probleminio medijų naudojimo socialinės rizikos šeimose prevencijos projektas „Nepaskęsk internete“</t>
  </si>
  <si>
    <t>66 489,00</t>
  </si>
  <si>
    <t xml:space="preserve">Projekto pagrindimas paruoštas įtikinamai, suburta solidi komanda, taip pat reikėtų vertinti teigiamai, kad įgyvendinamas ankstesnio pareiškėjo vykdyto projekto tęstinumas. Pastaba 7.2.: stebina itin aukšti lektorių paslaugų įkainiai (250 eu/val.), ypač turint galvoje reikalavimą organizuoti nesinchroninius mokymus. 50-čiai tėvų vien mokymai kainuos 8900 eu, tuo tarpu tėvai galėtų metodiniu-praktiniu vadovu naudotis savarankiškai, jeigu jis būtų tinkamai sukurtas ir pritaikytas. Tiek projekto metu, tiek ateity.Iš kitos pusės, tai yra netikslumas, kad metodinių vadovų ir praktinio gido recenzavimas, maketavimas sąmatoje skaičiuojamas tarsi dviems leidiniams (nors iš tikrųjų tai yra 3 leidiniai).  </t>
  </si>
  <si>
    <t xml:space="preserve">Tikslinė grupė yra aiški, adekvačiai numatyta, kaip bus pasiekta. Projekto veiklų visuma atitinka projekto tikslinių grupių poreikiams. Metodologija aiški, pagrįsta, planuojamos veiklos atitinka projekto tikslą (-us), kuris yra konkretus, išmatuojamas, pasiekiamas, prasmingas, apibrėžtas laike. Numatyti kiekybiniai projekto veiklų vertinimo rezultatai. Numatyta, kad mokymuose dalyvavusių specialistų įgytų žinių ir kompetencijų vertinimui bus naudojama anketa vertinant balais, bet nėra numatyta siektina reikšmė. Iš dalies numatytas projekto tęstinumas, įtraukiant partnerius, naudojant jau egzistuojančią interneto svetainę. Tačiau nėra numatytas galimas finansavimas. Projekto veiklų įgyvendinimo planas yra  aiškus,  išsamus. Sąmata iš dalies pagrįsta, turi trūkimų, nes ne visada  pagrindžiama trimis pasiūlymais, vadovaujamasi turimomis paslaugų sutartimis. Pareiškėjo ir projekto partnerių kompetencija srityje, kurioje vykdomas projektas, yra visiškai tinkama. </t>
  </si>
  <si>
    <t xml:space="preserve">Pritarti. Argumentai:  Projekto pagrindimas paruoštas įtikinamai, suburta solidi komanda, taip pat reikėtų vertinti teigiamai, kad įgyvendinamas ankstesnio pareiškėjo vykdyto projekto tęstinumas. Pastaba 7.2.: stebina itin aukšti lektorių paslaugų įkainiai (250 eu/val.), ypač turint galvoje reikalavimą organizuoti nesinchroninius mokymus. 50-čiai tėvų vien mokymai kainuos 8900 eu, tuo tarpu tėvai galėtų metodiniu-praktiniu vadovu naudotis savarankiškai, jeigu jis būtų tinkamai sukurtas ir pritaikytas. Tiek projekto metu, tiek ateity.Iš kitos pusės, tai yra netikslumas, kad metodinių vadovų ir praktinio gido recenzavimas, maketavimas sąmatoje skaičiuojamas tarsi dviems leidiniams (nors iš tikrųjų tai yra 3 leidiniai).  </t>
  </si>
  <si>
    <t>GPF-140</t>
  </si>
  <si>
    <t>4.1.1. Paslaugų, skirtų vyresnio amžiaus asmenims, mažinančių jų vienišumą ir gerinančių psichologinę savijautą, išbandymas bendradarbiaujant su socialinio recepto paslaugų koordinatoriais savivaldybėse.</t>
  </si>
  <si>
    <t>Viešoji įstaiga „Tolerancijos ir fizinės gerovės ugdymo centras“</t>
  </si>
  <si>
    <t>Vienybė gijos: senjorų draugystės ir gyvenimo kokybės projektas</t>
  </si>
  <si>
    <t>Siūlau projektą finansuoti, tačiau kokybiškam projekto įgyvendinimui labai svarbu užtikrinti tinkamą užsiėmimų lektorių kvalifikaciją ir kompetencijas.  </t>
  </si>
  <si>
    <t xml:space="preserve">Tikslinė grupė yra aiški, numatyti konkretūs veiksmai per partnerius VSB, padėsiantys įtraukti tikslinę grupę į numatytas veiklas. Projekte numatytos veiklos ir jų visuma iš dalie atitinka tikslinių grupių poreikius, tačiau jos nėra parinktos atlikus tikslinės grupės poreikių tyrimą, kuris yra nurodytas tarp specialiųjų privalomųjų projekto reikalavimų priemonei. Projekto veiklų metodologija aiški, išsami, detalizuota, tačiau nustatytas tikslas nėra išmatuojamas, apibrėžtas laike. Numatyti aiškūs, išmatuojami ir vertinami  rodikliai, rodantys poveikį tikslinei grupei ir jų matavimo būdas. Iš dalies numatytas projekto tęstinumas remiantis projekte pasiektais rezultatais, tačiau nėra numatytas galimas finansavimas. Projekto veiklų įgyvendinimo planas yra  aiškus,  išsamus, nuoseklus, detalus. Sąmata aiški, detali, išsami, pagrįsta. Pareiškėjo ir keturių partnerių VSB kompetencija yra visiškai tinkama. </t>
  </si>
  <si>
    <t>GPF-93</t>
  </si>
  <si>
    <t>4.1.3. Demencija sergančių asmenų artimųjų psichoedukacijos ir savitarpio paramos paslaugų išbandymas.</t>
  </si>
  <si>
    <t>Asociacija „Demencija Lietuvoje“</t>
  </si>
  <si>
    <t>Demencija – visuomenės sveikatos prioritetas</t>
  </si>
  <si>
    <t xml:space="preserve">Projektas moksliškai pagrįstas,  turinys labai nuoseklus, detalizuotas. Pasitelkiami 5 partneriai, tarp jų 2- tarptautinės organizacijos.Pastaba: Sąmatoje numatytas atlygis metodikos rengėjui, ir atlygis už turinio vienetus? Ar tai nesidubliuoja, nes gaunasi didelė suma 17 000 eu.,  be spausdinimo? Siūlyčiau mažinti.Pagirtina, kad numatytas kalbos redagavimas. </t>
  </si>
  <si>
    <t>Tikslinė grupė yra aiški, numatyti konkretūs ir pagrįsti veiksmai siekiant įtraukti tikslinę grupę į numatytas veiklas. Projekto veiklos aprašytos detaliai, pagrįstos ir atitinka projekto tikslinių grupių poreikiams. Pasiūlyta metodologija aiški, atitinka tikslą, kuris nėra suformuluotas konkrečiai, išmatuojamai ir apibrėžtai laike. Numatyti poveikio kiekybiniai ir kokybiniai rodikliai, pasirinkta vertinimo metodika aprašyta tik iš dalies, nėra patiektas anketinės apklausos turinys ir sąsaja su numatytais pasitenkinimo rodikliais. Iš dalies numatytas projekto tęstinumas. Veiklų planas detalus, aiškus, pagrįstas, sąmata aiški, detali ir pagrįstos numatytos išlaidos. Pareiškėjo ir projekto partnerių kompetencija yra puiki numatyto projekto įgyvendinimui.  </t>
  </si>
  <si>
    <t xml:space="preserve">Pritarti. Argumentai: Projektas moksliškai pagrįstas,  turinys labai nuoseklus, detalizuotas. Pasitelkiami 5 partneriai, tarp jų 2- tarptautinės organizacijos.Pastaba: Sąmatoje numatytas atlygis metodikos rengėjui, ir atlygis už turinio vienetus? Ar tai nesidubliuoja, nes gaunasi didelė suma 17 000 eu.,  be spausdinimo? Siūlyčiau mažinti.Pagirtina, kad numatytas kalbos redagavimas. </t>
  </si>
  <si>
    <t>GPF-33</t>
  </si>
  <si>
    <t>Viešoji įstaiga „Savarankiški vaikai“</t>
  </si>
  <si>
    <t>Tėvų ir visuomenės sveikatos specialistų rengimas siekiant suteikti žinias apie neigiamą ekranų poveikį vaikams iki 7 metų amžiaus</t>
  </si>
  <si>
    <t xml:space="preserve">Projekte numatytos veiklos atitinka specialiuosius priemonės reikalavimus, suplanuotas pakankamas skaičius mokymų (po 3 užsiėmimus kiekvienai grupei), kas užtikrina kokybišką medžiagos perdavimą ir įsisavinimą. Tačiau didelis kiekis suplanuotų užsiėmimų (120 užsiėmimų per 4 mėn.) gali būti ir iššūkis projekto vykdytojams.Siūlau projektą finansuoti.   </t>
  </si>
  <si>
    <t xml:space="preserve">Tikslo grupės yra pagrįstos, aiškios, tačiau nėra nurodyta, kiek konkrečiai ir kokių įstaigų ar savivaldybių bus pasiekta, todėl trūksta konkretumo. Numatyti kiekybiniai matavimo rodikliai, numatoma tikrinti žinių įsisavinimą, tačiau trūksta poveikio rodiklių bei konkrečių jų matavimo instrumentų. Projekto veiklų visuma atitinka projekto tikslinių grupių poreikiams. Projekto tikslas ir metodika yra aiškūs, konkretūs. Numatytas projekto tęstinumas. Projekto veiklų įgyvendinimo planas yra  aiškus,  išsamus, pagrįstas, nuoseklus, detalus. Sąmata aiški, detali, išsami, suplanuota realiai, pagal vidutines rinkos kainas. Pareiškėjo kompetencija srityje, kurioje vykdomas projektas, yra visiškai tinkama. </t>
  </si>
  <si>
    <t>GPF-23</t>
  </si>
  <si>
    <t>Lietuvos muzikos terapijos asociacija</t>
  </si>
  <si>
    <t>Muzikavimas vyresnio amžiaus žmonių emocinės sveikatos gerinimui</t>
  </si>
  <si>
    <t xml:space="preserve">Siūlyčiau atsisakyti popierinių konferencijos pažymėjimų specialistams (500 eu), pakeičiant juos elektroniniais. </t>
  </si>
  <si>
    <t xml:space="preserve">Tikslinė grupė yra aiški, numatyti konkretūs veiksmai, padėsiantys įtraukti tikslinę grupę į numatytas veiklas. Numatytos priemonės iš dalies pagrįstos kaip darančios poveikį, tačiau jos nėra parinktos atlikus tikslinės grupės poreikių tyrimą, kuris yra nurodytas tarp specialiųjų privalomųjų projekto reikalavimų priemonei. Metodologija aiški, detali, įrodymais pagrįsta, planuojamos veiklos atitinka projekto tikslą. Numatytas mokymų dalyvių geros savijautos pokyčio vertinimas pagal konkrečią metodiką, tačiau nenumatyti konkretūs rodikliai. Numatyti rinkti kokybiniai rodikliai, kurių turinys ir analizės metodas nėra detalizuotas. Projekto rezultatų integravimas į tolimesnes LMTA veiklas yra numatytas, tačiau nenurodomas konkretus finansavimo šaltinis. Sąmatos pagrindime yra techninių netikslumų, tačiau jie nėra esminiai.  Pareiškėjo ir penkių projekto partnerių VSB kompetencija srityje, kurioje vykdomas projektas, yra visiškai tinkama. </t>
  </si>
  <si>
    <t>GPF-5</t>
  </si>
  <si>
    <t>Viešoji įstaiga „MO muziejus“</t>
  </si>
  <si>
    <t>MO muziejaus užsiėmimų, skirtų vyresnio amžiaus asmenims, mažinančių jų vienišumą ir gerinančių psichologinę savijautą, įgyvendinimas</t>
  </si>
  <si>
    <t xml:space="preserve">Projekto rengėjai turi puikią projekto idėją, kuri gali sukurti turiniu ir kokybe vertingas paslaugas vyresnio amžiaus asmenims. Projekto vykdytojai išsiskiria savo patirtimi ir turimomis galimybėmis. Tačiau pačio projekto veiklų išpildymui trūksta detalumo ir nuoseklumo.Siūlau projektą finansuoti sumažinant šias eilutes:2 eilutė (4.1.1.2. Edukatorių, vedančių užsiėmimus apmokymas (Lektorių atlygis)) - atsisakyti šios eilutės, nes edukatoriai vėliau niekur projekte nedalyvauja; Nenurodyta eilutė (Atlygis komunikacijos vadovei už tekstų) - vietoj 8 mėn. veiklos po 20 val., paliekant 2 mėn. veiklos (kitos nurodytos veiklos dubliuojasi su konkrečias paslaugas atliekančių asmenų paslaugų sutartimis). 20*2*18.75=750 EUR. Sumažinus aukščiau paminėtas eilutes, atitinkamai mažinti ir administracines išlaidas, kurie nesiektų 7 proc. viso projekto biudžeto - iki 3500 Eur. Bendras mažinimas: 56764,82 - 4000 – 2250 - 340 =  50174,82 Eur. </t>
  </si>
  <si>
    <t xml:space="preserve">Projektas parengtas kvalifikuotai, pagal visus šio kvietimo  reikalavimus.Visgi užsiėmimų savikaina atrodo didoka, nes  tikslinei 100 senjorų grupei iš Fondo prašoma beveik 60 000 eu, tad galėtų būti konkrečiau numatytas tęstinumas ir sumažinti kai kurie kaštai. Pvz., efektyvumui įvertinti (sąmatos 3.) galima taikyti Geros savijautos klausimyną, PSO-5, kurį senjorams būtų nesunku užpildyti ir kurio rezultatus lengva apskaičiuoti, nevarginant sudėtingom apklausom ir fokus grupėmis. </t>
  </si>
  <si>
    <t xml:space="preserve">Pritarti. Argumentai: Projekto rengėjai turi puikią projekto idėją, kuri gali sukurti turiniu ir kokybe vertingas paslaugas vyresnio amžiaus asmenims. Projekto vykdytojai išsiskiria savo patirtimi ir turimomis galimybėmis. Tačiau pačio projekto veiklų išpildymui trūksta detalumo ir nuoseklumo.Siūlau projektą finansuoti sumažinant šias eilutes:2 eilutė (4.1.1.2. Edukatorių, vedančių užsiėmimus apmokymas (Lektorių atlygis)) - atsisakyti šios eilutės, nes edukatoriai vėliau niekur projekte nedalyvauja; Nenurodyta eilutė (Atlygis komunikacijos vadovei už tekstų) - vietoj 8 mėn. veiklos po 20 val., paliekant 2 mėn. veiklos (kitos nurodytos veiklos dubliuojasi su konkrečias paslaugas atliekančių asmenų paslaugų sutartimis). 20*2*18.75=750 EUR. Sumažinus aukščiau paminėtas eilutes, atitinkamai mažinti ir administracines išlaidas, kurie nesiektų 7 proc. viso projekto biudžeto - iki 3500 Eur. Bendras mažinimas: 56764,82 - 4000 – 2250 - 340 =  50174,82 Eur. </t>
  </si>
  <si>
    <t>GPF-44</t>
  </si>
  <si>
    <t>Viešoji įstaiga „Psichologinės paramos ir konsultavimo centras“</t>
  </si>
  <si>
    <t>Mokymų programos „Pogimdyvinė depresija. Atpažinimas, pagalbos teikimas“ parengimas bei mokymai su gimdymu susijusiems specialistams</t>
  </si>
  <si>
    <t>Projekto paraiška parašyta labai šabloniškai, atkartojant prioriteto specialiąsias sąlygas atskirose projekto paraiškos dalyse. Nedetalizuoti kuriamos metodikos principai, metodiniai pagrindai ar metodikų kūrėjų idėjinė koncepcija. Todėl labai sunku įvertinti tiek parengtos metodikos kokybę, atitikmenį tikslinei grupei ar jos panaudojamumą. 
Taip pat, projekto rengėjai numato projekto įgyvendinimui skirti 9 mėn. Tiek laiko realiam darbui nėra, todėl gali kilti sunkumų laiku ir kokybiškai įgyvendinti numatytas veiklas.  
Siūlau projektą finansuoti mažinant administracinių išlaidų neatitikimus ir dubliavimus: 
1 eilutė: 8 mėn. X 10 val. X 30 Eur. = 2400 Eur. (-600 Eur). 
2 ir 3 eilutes nuimant, nes nurodoma, jog tai projekto vykdytojų indėlis (-1500 Eur). 
Bendras mažinimas: 64520 – 600 – 1500 = 62420 Eur. 
Taip pat svarbu įpareigoti projekto vykdytojus tiksliau išskaidyti projekto biudžeto eilutes ir jas detalizuoti.</t>
  </si>
  <si>
    <t xml:space="preserve">Svarus projekto pagrindimas, aiškus planas. Vykdytojų kompetencija pakankama.Pastaba: visi projekto vykdytojai turi psichologinį išsilavinimą. Rekomenduočiau ruošiant metodines rekomendacijas įtraukti kaip ekspertą ir reprodukcinės medicinos specialistą. </t>
  </si>
  <si>
    <t xml:space="preserve">Nedetalizuoti kuriamos metodikos principai, metodiniai pagrindai ar metodikų kūrėjų idėjinė koncepcija. Todėl labai sunku įvertinti tiek parengtos metodikos kokybę, atitikmenį tikslinei grupei ar jos panaudojamumą. Metodologija pagrįsta iš dalies, nepateikti įrodymais grįsti elementai. Numatyti iš dalies aiškūs poveikio vertinimo rodikliai (klausimynas tik bus formuluojamas). Projektą finansuoti mažinant administracinių išlaidų neatitikimus ir dubliavimus: 1 eilutė: 8 mėn. X 10 val. X 30 Eur. = 2400 Eur. (-600 Eur). 2 ir 3 eilutes nuimant, nes nurodoma, jog tai projekto vykdytojų indėlis (-1500 Eur). Bendras mažinimas: 64520 – 600 – 1500 = 62420 Eur. </t>
  </si>
  <si>
    <t>Pritarti. Argumentai: Projekto paraiška parašyta labai šabloniškai, atkartojant prioriteto specialiąsias sąlygas atskirose projekto paraiškos dalyse. Nedetalizuoti kuriamos metodikos principai, metodiniai pagrindai ar metodikų kūrėjų idėjinė koncepcija. Todėl labai sunku įvertinti tiek parengtos metodikos kokybę, atitikmenį tikslinei grupei ar jos panaudojamumą. 
Taip pat, projekto rengėjai numato projekto įgyvendinimui skirti 9 mėn. Tiek laiko realiam darbui nėra, todėl gali kilti sunkumų laiku ir kokybiškai įgyvendinti numatytas veiklas.  
Siūlau projektą finansuoti mažinant administracinių išlaidų neatitikimus ir dubliavimus: 
1 eilutė: 8 mėn. X 10 val. X 30 Eur. = 2400 Eur. (-600 Eur). 
2 ir 3 eilutes nuimant, nes nurodoma, jog tai projekto vykdytojų indėlis (-1500 Eur). 
Bendras mažinimas: 64520 – 600 – 1500 = 62420 Eur. 
Taip pat svarbu įpareigoti projekto vykdytojus tiksliau išskaidyti projekto biudžeto eilutes ir jas detalizuoti.</t>
  </si>
  <si>
    <t>GPF-95</t>
  </si>
  <si>
    <t>Socialinių projektų institutas</t>
  </si>
  <si>
    <t>(Ne)Toli nuo ekranų – ieškant pusiausvyros</t>
  </si>
  <si>
    <t xml:space="preserve">60 492,5 </t>
  </si>
  <si>
    <t xml:space="preserve">Projektas tinkamai pagrįstas, labai detalus, nuoseklus.Minusas - Visos paslaugos perkamos! </t>
  </si>
  <si>
    <t xml:space="preserve">Tikslinė grupė yra aiški, nurodytos pasitelktinos pagrįstos bendradarbiavimo patirtys ją pasiekiant. Projekto veiklų visuma yra nuosekli, detali ir atitinka tikslinių grupių poreikius. Metodologija yra aiški, planuojamos veiklos iš dalies atitinka projekto tikslą.  Projekto tikslas yra tik iš dalies atitinkantis metodologiją, nes apima tik  visuomenės sveikatos specialistų gebėjimų stiprinimą, paliekant tėvus, globėjus ir rūpintojus nuošalyje. Yra numatyti kiekybinių ir procesinių rezultatų vertinimo būdai ir priemonės. Nėra aiškiai nurodyta metodologija pasitenkinimo mokymais rodikliui apskaičiuoti. Iš dalies numatytas projekto veiklų tęstinumas: projekte išvystytos medžiagos sklaida, nenumatytas finansavimo šaltinis. Sąmata iš dalies aiški. Nurodomas SPI vidutinis atlygis grindžiant darbo užmokesčio įkainius, tačiau nėra pateiktas tokį įkainį organizacijoje įrodantis dokumentas. Todėl negalima įvertinti, kiek darbo užmokestis yra pagrįstas ir atitinka rinkos kainas. Pareiškėjo ir partnerių kompetencija yra tinkama projektui vykdyti. 4,2,1,1, veiklai yra numatyta skirti 400 val. darbo ( 9500 Eur), grindžiant, kad nuotoliniai 4 val. mokymai bus vykdomi  grupėmis po 30-50 tėvų, globėjų ar rūpintojų, vienos grupės mokymosi trukmė – iki 20 d. Nėra paaiškinta ir pagrįsta, kaip keturių valandų nuotoliniai suskaitmeninti mokymai 4-6  grupėms yra susiję su 400 val. darbu. Siūloma šiai veiklai finansavimo neskirti. Siūloma finansuoti projekto suma su sąlyga, jeigu organizacijos darbo užmokesčio vidurkis yra pagrindžiamas atitinkamais dokumentais. </t>
  </si>
  <si>
    <t>GPF-14</t>
  </si>
  <si>
    <t>Viešoji įstaiga „Sielos harmonija“</t>
  </si>
  <si>
    <t>Psichikos sveikatos stiprinimo projektas „Sveikas gyvensenos kursas senjorams“</t>
  </si>
  <si>
    <t>Projekto vykdytojai siūlo įdomią užsiėmimų koncepciją, kuomet vieno užsiėmimo metu integruojamos įvairios veiklos tiek fizinei, tiek psichikos sveikatai stiprinti. Tačiau nėra detalizuota, kaip realiai formuojamas tokių užsiėmimų turinys, kad 4 val. nebūtų iššūkis senjorams. Nera detalizuota, ar vieno užsiėmimo metu vyksiančios veiklos yra pasikartojančios/besikeičiančios visuose užsiėmimuose, kokiu dažnumu tokie užsiėmimai vyksta, bei kaip tarpusavyje dera. Siūlau projektą finansuoti. </t>
  </si>
  <si>
    <t>Tiesioginis veiklos vykdytoja Rasa Kazimieraitienė - patyrusį profesionalė,-gydomosios kūno kultūros instruktorė, fizinio lavinimo dėstytoja, trenerė su pedagoginių išsilavinimu, lektorė, judesio meno, garso, dailės terapijų specialistė. Reikėtų atkreipti dėmesį, kad CV nepateikiamas meno terapeutės magistro diplomas. </t>
  </si>
  <si>
    <t>GPF-72</t>
  </si>
  <si>
    <t>Viešoji įstaiga „Problemų sprendimo centras“</t>
  </si>
  <si>
    <t>Priklausomybės ligomis sergančių asmenų ir jų artimųjų paskaitų ir palaikomųjų diskusijų grupių išbandymas</t>
  </si>
  <si>
    <t xml:space="preserve">Projektas neišpildo vienos iš specialiųjų sąlygų - paskaitų dalyvių skaičius turi būti ne mažesnis nei 200, o projekto rengėjai nurodo – 100. Niekur nedetalizuota kokio dydžio numatomos grupės. Siūlau projekto nefinansuoti. </t>
  </si>
  <si>
    <t>Projektas finansuotinas, tačiau išlaidos gali būti sumažintos, pvz. grupės rinkimas, ataskaitų rengimas – 156,00 Eur.x20 grupių (Sąmata 6.) dubliuojasi su projekto administravimo išlaidomis.</t>
  </si>
  <si>
    <t>Projektas neišpildo vienos iš specialiųjų sąlygų - paskaitų dalyvių skaičius turi būti ne mažesnis nei 200, o projekto rengėjai nurodo – 100. </t>
  </si>
  <si>
    <t>GPF-26</t>
  </si>
  <si>
    <t>Viešoji įstaiga „Kūrybos mokymo centras“</t>
  </si>
  <si>
    <t>Gera savijauta vyresnio amžiaus asmenims</t>
  </si>
  <si>
    <t xml:space="preserve">Projekto rengėjai siūlo platų veiklų pasirinkimą, kuris gali praturtinti vyresnio amžiaus gyventojų kasdienybę. Tačiau platus, skirtingų veiklų spektras turi grėsmę likti, tik kaip įdomūs vienkartiniai užsiėmimai be ilgalaikio terapinio poveikio, kurį yra numatę projekto rengėjai.  
Siūlau projektą finansuoti. </t>
  </si>
  <si>
    <t xml:space="preserve">Tikslinė grupė yra aiški, tačiau numatyti pritraukimo veiksmai stokoja konkretumo, neužtikrina tikslo grupės pritraukimo sėkmingumo. Numatytos veiklos nėra parinktos atlikus tikslinės grupės poreikių tyrimą, kuris yra nurodytas tarp specialiųjų privalomųjų projekto reikalavimų priemonei. Numatytose veiklose trūksta konkretaus integravimo su 2024 m. vykstančiu Socialinio recepto projektu visuomenės sveikatos biuruose, yra nurodyta tarp specialiųjų privalomųjų projekto reikalavimų priemonei. Yra numatyti kiekybiniai ir kokybiniai matavimo rodikliai, tačiau nėra paaiškinta, kaip konkrečiai numatyti pokyčių rodikliai bus vertinami metodiškai. Projekto tęstinumas numatytas iš dalies. Projekto veiklų įgyvendinimo planas yra aiškus. Sąmata aiški, detali, išsami, suplanuota realiai, pagal vidutines rinkos kainas. Numatyti penki partneriai, tačiau pridėtos dvi sutartys su Kauno ir Klaipėdos VSB. </t>
  </si>
  <si>
    <t>GPF-138</t>
  </si>
  <si>
    <t>Raseinių rajono savivaldybės visuomenės sveikatos biuras</t>
  </si>
  <si>
    <t>Ikimokyklinio ir priešmokyklinio amžiaus vaikų perteklinio naudojimosi ekranais prevencija stiprinant tėvų ir visuomenės sveikatos specialistų kompetencijas</t>
  </si>
  <si>
    <t>66545,05 </t>
  </si>
  <si>
    <t xml:space="preserve">Suplanuotos projekto veiklos atitinka visus prioriteto reikalavimus, projekto rengėjai ir partneriai turi svarbios patirties bei kompetencijų šio svarbaus projekto kokybiškam įgyvendinimui. 
Tačiau projekto rengėjų pateiktame biudžeto išdėstyme įtraukta daug vykdytojų, kurie skirs daug darbo valandų. Labai svarbu, jog projekto veiklos būtų grįstos mokslo ir praktikos įrodymais, tačiau kyla klausimas ar tikrai reikia tokių pajėgų rengiant medžiagą labai praktiškam, kasdieniam tėvų (kurie yra įvairaus išsilavinimo) ir visuomenės sveikatos priežiūros specialistams. 
Kyla grėsmė likti moksliniame lygmenyje, kuris bus sunkiai pritaikomas kasdienybėje. 
Siūlau projektą finansuoti 30 proc. mažinant šias eilutes: 1 eilutę 4.1.1.1. Praktinio-metodinio vadovo tėvams, globėjams, rūpintojams parengimas. 8553,64 – 2 566,09 (30 proc.) = 5 987,55 Eur. 2 eilutę 4.1.2.1. Metodinis vadovas visuomenės sveikatos specialistams, vykdantiems sveikatos priežiūrą ikimokyklinio ir (ar) priešmokyklinio ugdymo įstaigose. 16853,18 – 5055,95 (30 proc.) = 11 797,23 Eur. 3 eilutę 4.1.3. Praktinio gido visuomenės sveikatos specialistams parengimas. 3474,11 – 1042,23 (30 proc.) = 2 431,88 Eur. 4 eilutę 4.2.1.1. Mokymų visuomenės sveikatos specialistams medžiagos (pranešimų turinio) parengimas. 6202,46 – 1 860,74 (30 proc.) = 4 341,72 Eur. 7 eilutę Mokymų medžiagos tėvams, globėjams, rūpintojams parengimas. 994,91 – 298,47 (30 proc.) = 696,44 Eur. Bendras mažinimas:  66545,05 – 2566,09 –5055,95 – 1042,23 – 1860,74 – 298,47 = 55 721,57 Eur. </t>
  </si>
  <si>
    <t xml:space="preserve">Tikslo grupė yra aiški, tačiau jos pasiekimo būdai nurodyti abstrakčiai, neįtraukiant konkrečių įstaigų ar bendruomenių, per kurias ketinama pritraukti tiek tėvus, globėjus, rūpintojus, tiek specialistus. Projekto veiklų visuma atitinka projekto tikslinių grupių poreikiams. Metodologija yra iš dalies aiški, planuojamos veiklos atitinka projekto tikslą, tačiau projekto tikslai nėra konkretūs, išmatuojami ir apibrėžti laike. Numatyti projekto veiklų efektyvumo procesiniai rezultatai, kurie yra susiję su tiesioginiu veiklų įgyvendinimu. Nors projekte yra minimi kiekybiniai ir kokybiniai rodikliai bei jų matavimas, tai nėra apibrėžta, detalizuota ir metodologiškai pagrįsta. Iš dalies numatytas projekto tęstinumas: numatyta projektų rezultatų sklaida ir prieinamumas internetinėje erdvėje, tačiau nėra numatytas galimas finansavimas. Projekto veiklų įgyvendinimo planas yra  aiškus. Projekto sąmata yra pagrįsta, aiški ir adekvati laukiamiems rezultatams. Pareiškėjo ir projekto partnerio kompetencija yra visiškai tinkama. </t>
  </si>
  <si>
    <t xml:space="preserve">Suplanuotos projekto veiklos atitinka prioriteto reikalavimus, projekto rengėjai ir partneriai turi patirties bei kompetencijų projekto kokybiškam įgyvendinimui. Vis dėlto, atsižvelgiant į priemonės paskirtį orientuotą į praktinį įžvalgų taikymą, kyla grėsmė likti moksliniame lygmenyje, kuris bus sunkiai pritaikomas kasdienybėje.Vis dėlto, sąmatos atskirose eilutėse išvardinta daug vykdytojų, kurie skirs daug darbo valandų, ne visos jų pagrįstos (pvz. 4 lektoriai vedantys mokymus).Siūlau projektą finansuoti 30 proc. mažinant šias eilutes: 1 eilutę 4.1.1.1. Praktinio-metodinio vadovo tėvams, globėjams, rūpintojams parengimas. 8553,64 – 2 566,09 (30 proc.) = 5 987,55 Eur. 2 eilutę 4.1.2.1. Metodinis vadovas visuomenės sveikatos specialistams, vykdantiems sveikatos priežiūrą ikimokyklinio ir (ar) priešmokyklinio ugdymo įstaigose. 16853,18 – 5055,95 (30 proc.) = 11 797,23 Eur. 3 eilutę 4.1.3. Praktinio gido visuomenės sveikatos specialistams parengimas. 3474,11 – 1042,23 (30 proc.) = 2 431,88 Eur. 4 eilutę 4.2.1.1. Mokymų visuomenės sveikatos specialistams medžiagos (pranešimų turinio) parengimas. 6202,46 – 1 860,74 (30 proc.) = 4 341,72 Eur. 7 eilutę Mokymų medžiagos tėvams, globėjams, rūpintojams parengimas. 994,91 – 298,47 (30 proc.) = 696,44 Eur. Bendras mažinimas:  66545,05 – 2566,09 –5055,95 – 1042,23 – 1860,74 – 298,47 = 55 721,57 Eur.Rekomendacijos pareiškėjams: nusimatyti veiklą - parengti praktinio-metodinio vadovo tėvams, globėjams, rūpintojams santrauką, atsižvelgiant į tai, kad numatomas pilnos apimties 25 puslapių dydžio praktinis vadovas gali būti per ilgas kai kuriems šios tikslinės grupės asmenims. Įvertinti galimybę kontaktinius mokymus organizuoti ne tik Raseinių raj. savivaldybėje, bet ir kitoje savivaldybėje, kurioje būtų lengviau atvykti 200 visuomenės sveikatos specialistų (dirbančių tik priešmokyklinio ir ikimokyklinio ugdymo įstaigose) iš visos Lietuvos. Į komandą įtraukti pakankamai specialistų, turinčių praktinės darbo su atitinkamo amžiaus vaikais ir tėvais patirties, siekiant užtikrinti parengtų rekomendacijų orientaciją į pritaikomumą praktikoje. </t>
  </si>
  <si>
    <t>GPF-64</t>
  </si>
  <si>
    <t>Viešoji įstaiga „Šalčininkų švietimo ir informavimo centras“</t>
  </si>
  <si>
    <t>Vyresnio amžiaus asmenų gebėjimų spręsti vienatvės problemas ugdymas bendradarbiaujant su socialinio recepto koordinatoriais pasitelkiant biblioterapijos metodą</t>
  </si>
  <si>
    <t xml:space="preserve">Projekto idėja - pasiūlyti senjorams biblioterapijos užsiėmimų, yra labai vertinga ir pagrįsta. Svarbu, jog projekto rengėjai jau turi parengtą metodiką, kurią galima pritaikyti šiame projekte. Labai gaila, jog projekto rengėjai nenurodo kas vykdys biblioterapijos užsiėmimus, juolab, nepateikiami net kvalifikaciniais reikalavimai būsimiems vedėjams. Todėl projekto idėja gali būti nekokybiškai išpildyta, o tikrasis terapinis poveikis ir neįvykti.  Labai svarbu, jog projekto vykdytojai užtikrintų biblioterapijos vedėjų reikiamas kompetencijas ir patirtis visiems užsiėmimas, vyksiantiems 4 savivaldybėse. Be to, projekto rengėjai nepagrindė biudžeto apskaičiavimo ekonominio naudingumo: 240 ak. val. veiklų organizavimui numatė 980 val.  (numatoma įdarbinti 2 metodininkus-ekspertus, kurie per mėn. dirbs po 70 val.). Jei šiems specialistams numatomos platesnės funkcijos, tuomet būtų svarbu jas aprašyti veiklų plane bei detalizuoti numatomų jiems darbų ir valandų skaičių. 
Siūlau projektą finansuoti šiomis sąlygomis:- 30 proc. sumažinti 1 biudžeto eilutę (Biblioterapijos užsiėmimų organizavimas ir vykdymas bei poveikio tikslinei grupei vertinimas) (26400- 7920 (30 proc.) =18480 Eur.) - sumažinti administravimo eilutę, kad ji neviršytų 7 proc. viso projekto vertės. 3938-546 = 3392 Eur.Bendras mažinimas - 57095,60-7920-546 = 486299,6 Eur. </t>
  </si>
  <si>
    <t xml:space="preserve">Tikslinė grupė yra aiški, yra numatyti konkretūs veiksmai, padėsiantys įtraukti tikslinę grupę į numatytas veiklas. Projekto veiklos nėra parinktos atlikus tikslinės grupės poreikių tyrimą, kuris yra nurodytas tarp specialiųjų privalomųjų projekto reikalavimų priemonei. Nėra konkrečiai nurodyta, kaip būtent ketinama bendradarbiauti su socialinio recepto iniciatyvos koordinatoriais. Numatytose veiklose trūksta konkretaus integravimo su 2024 m. vykstančiu Socialinio recepto projektu visuomenės sveikatos biuruose, yra nurodyta tarp specialiųjų privalomųjų projekto reikalavimų priemonei. Metodologija iš dalies aiški – organizuojami biblioterapijos užsiėmimai su tikslinių grupių atstovų grupėmis, tačiau veiklose nenumatyta, kas konkrečiai bus daroma siekiant veiklas integruoti su 2024 m. vykstančiu Socialinio recepto projektu. Tikslas suformuluotas konkrečiai, tačiau dėl minėtų metodologijos trūkimų stokoja prasmingumo ir pasiekiamumo. Numatyta poveikio matavimo metodika, tačiau nėra numatyti siektini poveikio rodikliai, nurodyti tik procesiniai kiekybiniai rodikliai. Numatytas projekto tęstinumas. Projekto veiklų įgyvendinimo planas yra skurdus,  nedetalizuotas, trūksta sąsajų su siektinais rezultatais. Projekto sąmata iš dalies aiški, pagrįsta ESF įkainiais, yra susijusi išskirtinai su bibliotrapijos užsiėmimų organizavimu ir administravimu.  Tačiau sąmata nėra pilnai susijusi su projekte reikalingų veiklų įgyvendinimu, įskaitant dalyvių pritraukimą, socialinio recepto tikslų ir bendrdabiavimo veiklų su savivaldybėmis. Pareiškėjo ir projekto partnerių kompetencija yra tinkama. </t>
  </si>
  <si>
    <t xml:space="preserve">Projektas neatitinka priemonės reikalavimo – 2)b) paslaugos turi būti teikiamos ne mažiau kaip 4 savivaldybėse, renkantis iš 10 apskričių centrų savivaldybių (planuojama Vilniaus m., Kauno m., Druskininkų m., Marijampolės m., iš kurių tik trys miestai yra apskričių centrų savivaldybės) </t>
  </si>
  <si>
    <t>GPF-97</t>
  </si>
  <si>
    <t>Viešoji įstaiga „Nacionalinis socialinės integracijos institutas“</t>
  </si>
  <si>
    <t>Pozityvus senjorų aktyvumas emocinės sveikatos gerinimui</t>
  </si>
  <si>
    <t>Projekto pagrindimas geras, pasirenkami solidūs partneriai, tačiau nenurodyta vykdytojų atsakomybė, funkcijos (9.), pvz. Tarp projekto vykdytojų – daug menininkų – kūrėjų, dėstytojų, tačiau ar jie turi meno terapijai reikalingą išsilavinimą ir  kvalifikaciją - šokio, muzikos, dailės terapeuto, CV tokių duomenų nėra? Be to, vykdytojų labai daug, virš 20, abejotina, ar  tiek reikalinga 7 mėn. trukmės projektui, kurio tikslinė grupė 295 senjorai. Neaišku, ar visi dalyviai važinės į Trakų Vokės dvaro sodybą, nes buvo nurodyta, kad vežama ne daugiau 10 km.? Reikia suprasti, kad veiklos bus išsklaidytos ir senjorai negaus vienodų paslaugų.Nes ir užmokestis projekto vadovui ir finansininkui numatytas kiekvienam partneriui atskirai. Gaila, kad ne visi senjorai galės dalyvauti Bendravimo tarp kartų renginyje, nors idėja tikrai gera.</t>
  </si>
  <si>
    <t>Tikslinė grupė yra aiški, pareiškėjas dirba su šia grupe kitose veiklose, todėl ji yra pasiekiama. Numatytos priemonės nėra pagrįstos kaip darančios poveikį, jos taip pat nėra parinktos atlikus tikslinės grupės poreikių tyrimą, kuris yra nurodytas tarp specialiųjų privalomųjų projekto reikalavimų priemonei. Nėra konkrečiai nurodyta, kaip būtent ketinama bendradarbiauti su socialinio recepto iniciatyvos koordinatoriais. Numatytose veiklose trūksta konkretaus integravimo su 2024 m. vykstančiu Socialinio recepto projektu visuomenės sveikatos biuruose, yra nurodyta tarp specialiųjų privalomųjų projekto reikalavimų priemonei. Metodologija yra sudaryta iš atskirų meninių veiklų skirtų vyresnio amžiaus žmonėms, kuriems stinga metodinio vientisumo. Projekto tikslas nėra konkretus, išmatuojamas ar apibrėžtas laike. Nėra numatytas poveikio tikslinei grupei vertinimas, remiamasi tik kokybiniais – procesiniais rodikliais. Projekto tęstinumas iš dalies numatytas. Projekto veiklų planas detalus. Projekto sąmata yra iš dalies detali. Kai kurios išlaidos yra nepagrįstos. Projekto veiklų viešinimui numatyta suma yra neadekvačiai didelė (9989,80 Eur), išdėstyta per keturias biudžeto eilutes, tačiau nekuria pakankamos vertės projekto įgyvendinimo kontekste.  </t>
  </si>
  <si>
    <t xml:space="preserve">Tarp projekto vykdytojų – daug menininkų – kūrėjų, dėstytojų, tačiau neaišku, ar jie turi meno terapijai reikalingą išsilavinimą ir  kvalifikaciją (CV ar paraiškoje nenurodyta). Numatytos priemonės nėra pagrįstos kaip darančios poveikį. Nenumatyti jokie rezultato ar poveikio matavimo rodikliai. Metodologija yra sudaryta iš atskirų meninių veiklų skirtų vyresnio amžiaus žmonėms, kuriems stinga metodinio vientisumo.Projekto rengėjams rekomenduojama, kad veiklų poveikis/rezultatas būtų matuojamas konkrečiu vieningu įrankiu visų tikslinei grupei vykdomų veiklų metu. Taip pat prieš vykdant veiklas, atlikti tikslinės grupės poreikių tyrimą. </t>
  </si>
  <si>
    <t>GPF-142</t>
  </si>
  <si>
    <t>Viešoji įstaiga „Užimtumo centras“</t>
  </si>
  <si>
    <t>Esu vertas</t>
  </si>
  <si>
    <t xml:space="preserve">Projekto rengėjai siūlo platų veiklų spektrą, kuris gali praturtinti vyresnio amžiaus gyvenimo kokybę ir turėti teigiamą poveikį jų fizinei bei psichikos sveikatai. Tačiau veiklų planavime nėra detalizuota kokios apimties veiklų paketas bus pasiūlytas vienam dalyviui, kokiu intensyvumu jis tose veiklose dalyvaus, todėl sunku numatyti ar bus pasiekti išsikelti tikslai. Taip pat, nėra nurodoma kokios kvalifikacijos specialistai ves numatytus užsiėmimus kiekviename regione. Todėl kyla grėsmė veiklų kokybiškam įgyvendinimui. 
Siūlau projektą finansuoti tik įpareigojus projekto vykdytoją užtikrinti kvalifikuotų specialistų veikloms įtraukimą bei tiksliai, pagal faktą, detalizuoti projekto išlaidas (kavos pertraukų, transportavimo).  
Taip pat siūlau mažinti 5-ą biudžeto punktą, pagal biudžeto eilutės detalizavime pateiktus įkainius. (Mokymų kaina 300 Eur/k. Viso 4 k x 1000 = 4000 Eur. Kavos pertraukėlė 4 užsiėmimai x 50 Eur = 200 Eur. Kuro išlaidos sunkiai judančių senjorų transportavimui 4 užsiėmimai x 50 Eur 
= 200 Eur.). Mokymų kaina būtų 300 x 4 užsiėmimai =1200 Eur. VISO už pirmos pagalbos mokymus: 1200 + 200 + 200 = 1600 Eur. (dabar nurodoma 4200 Eur). Bendras projekto biudžeto mažinimas: 70 000 - 2600 = 67 400 Eur. </t>
  </si>
  <si>
    <t xml:space="preserve">Tikslinė grupė yra aiški,  numatyti konkretūs veiksmai pritraukiant ją konkrečiose savivaldybėse per partnerius VSB. Projekte numatytos veiklos ir jų visuma iš dalie atitinka tikslinių grupių poreikius, tačiau jos nėra parinktos atlikus tikslinės grupės poreikių tyrimą, kuris yra nurodytas tarp specialiųjų privalomųjų projekto reikalavimų priemonei. Metodologijai stinga vientisumo, neaišku, kodėl pasirinktos nurodytos atskiros veiklos su vyresnio amžiaus žmonėmis, kurios yra labiau pavienės, negu apjungtos metodiškai. Projekto tikslas nėra konkretus, išmatuojamas, pasiekiamas, apibrėžtas laike. Nors yra aprašytas projekto veiklų efektyvumo vertinimas, jis nėra pagrįstas konkrečiai metodiškai, nėra numatyti konkretūs rodikliai. Projekto veiklų planas yra  nuoseklus, tačiau iš dalies pagrįstos pasirinktos teminės priemonės darbui su vyresnio amžiaus žmonėmis. Projekto sąmatoje nurodytos išlaidos iš dalies yra pagrįstos rinkos kainų analize, tačiau ne visos. Su darbo u-mokesčiu ar paslaugų teikimu susiję įkainiai nėra pagrįsti dokumentais, rinkos kainų analize. Yra pernelyg didelių neatitinkančių rinkos kainų santykyje su siūloma verte.  </t>
  </si>
  <si>
    <t>GPF-19</t>
  </si>
  <si>
    <t>Viešoji įstaiga „Renginių mozaika“</t>
  </si>
  <si>
    <t>Muzika sveikatai</t>
  </si>
  <si>
    <t xml:space="preserve">3. Projekto veiklų metodologija) Tenka spėlioti, kokios veiklos siūlomos senjorams ir kaip tai paveiks psichologinę sveikatą bei mažins vienišumą, kaip pagerės socialiniai įgūdžiai. Numatytas renginio vedėjo edukatoriaus atlyginimas ir muzikanto atlyginimas. Jeigu tai tik koncertai, neatrodo nei šiuolaikiškai, nei terapiškai. Projekto turinys nepakankamai atskleistas.  </t>
  </si>
  <si>
    <t xml:space="preserve">Tikslinė grupė yra aiški, tačiau numatyti pritraukimo veiksmai stokoja konkretumo, neužtikrina tikslo grupės pritraukimo sėkmingumo. Numatytos priemonės nėra pagrįstos kaip darančios poveikį, nes nėra parinktos atlikus tikslinės grupės poreikių tyrimą. Numatytos priemonės nėra pagrįstos kaip darančios poveikį, nes nėra parinktos atlikus tikslinės grupės poreikių tyrimą. Nėra konkrečiai nurodyta, kaip būtent ketinama bendradarbiauti su socialinio recepto iniciatyvos koordinatoriais. Numatyti procesiniai vertinimo rodikliai, tai pat yra nurodyti poveikio rodikliai, tačiau nepaaiškinta, kaip konkrečiai bus organizuojama anketinė apklausa ir kokiais būdais bus siekiama įvertinti dalyvių nuomonė apie savo sveikatą, socialinius ryšius bei nerimo lygį. Sąmata aiški, tačiau ne visos numatytos išlaidos yra pagrįstos. Nėra konkrečiai numatytas projekto tęstinumas: projekto finansavimas ar konkrečios priemonės. Nėra numatyti partneriai. </t>
  </si>
  <si>
    <t> Projektas neatitinka priemonės reikalavimo – 2)b) paslaugos turi būti teikiamos ne mažiau kaip 4 savivaldybėse, renkantis iš 10 apskričių centrų savivaldybių (planuojama Vilniaus m., Druskininkų m., Anykščių m., Marijampolės m., iš kurių tik du miestai yra apskričių centrų savivaldybės) </t>
  </si>
  <si>
    <t>GPF-60</t>
  </si>
  <si>
    <t>Viešoji įstaiga „Nuo pradžių“</t>
  </si>
  <si>
    <t>Ekranų naudojimas ankstyvojo amžiaus vaikams nauda ar žala</t>
  </si>
  <si>
    <t>Siūlau projekto nefinansuoti.  </t>
  </si>
  <si>
    <t xml:space="preserve">Tikslinė grupė yra aiški, tačiau numatyti pritraukimo veiksmai stokoja konkretumo, neužtikrina tikslo grupės pritraukimo sėkmingumo. Metodologija yra aiški, parengta pagal nurodytus prioritetus, tačiau tėvų mokymai grupėse po 40 asmenų metodiškai nėra efektyvus pasirinkimas. Tėvų mokymai turėtų vykti mažesnėse grupėse užtikrinant įsitraukimą, interaktyvumą. Projekto tikslas suformuluotas bendrai, nėra konkretus, išmatuojamas ir apibrėžtas laike. Numatyti kiekybiniai procesiniai projekto veikų vertinimo rezultatai ir rodikliai. Nenurodyti ar nedetalizuoti poveikio rodikliai, vertinimo metodika. Projekto tęstinumas paminėtas, tačiau nėra pagrįstas finansavimo šaltiniais ar priemonėmis, nėra nurodytos konkrečios tęstinumo veiklos. Sąmata yra aiški, kainos nurodytos remiantis ESF įkainiais ir analizėmis. Sąmata iš dalies pagrįsta. Tačiau dviejose veiklose yra numatyti įsigijimai (spausdintuvas, planšetė, kavos aparatai), kurie nėra susiję tiesiogiai su projektinių veiklų poreikiu. Projekto teikėjo ir vieno partnerio kompetencija yra tinkama, tačiau vienas iš partnerių MB Meškos paslauga yra komercinė įstaiga, kuri turėtų būti traktuojama kaip paslaugos teikėjas.  </t>
  </si>
  <si>
    <t>GPF-131</t>
  </si>
  <si>
    <t>Viešoji įstaiga „Socialiniai ugdymo projektai“</t>
  </si>
  <si>
    <t>Mobilus psichoemocinės sveikatos gerinimo projektas – „Būkime kartu“</t>
  </si>
  <si>
    <t>Projekte numatomi vertingi užsiėmimai vyresnio amžiaus žmonėms, numatomi lektoriai turi riekiamą kvalifikaciją, numatytas ir dalyvių transportavimas, jei būtų poreikis. Tačiau projekto vykdytojai dar nėra susitarę su socialinio recepto koordinatoriais, todėl nėra užkrinta, kad šios veiklos bus organizuojamos pagal socialinio recepto paslaugų teikimo aprašą. Taip pat nėra aišku kaip bus išpildyti kitos, ne mokymų veiklos, pvz. kartų bendradarbiavimas. </t>
  </si>
  <si>
    <t xml:space="preserve">Tikslinė grupė yra aiški, numatyti pagrįsti konkretūs veiksmai, padėsiantys įtraukti tikslinę grupę į numatytas veiklas. Numatytos veiklos priemonės iš dalies atitinka tikslinių grupių poreikius, nes nėra parinktos atlikus tikslinės grupės poreikių tyrimą, kuris yra nurodytas tarp specialiųjų privalomųjų projekto reikalavimų priemonei. Nėra adekvačiai, pagrindžiant metodiškai, numatyta projekto vykdymo metu vertinti paslaugų kokybę ir veiksmingumą siekiant socialinio recepto tikslų, pateikiama vykdytų veiklų, išmoktų pamokų apžvalga ir rekomendacijos ateičiai. Metodologija yra iš dalies aiški, remiasi užsiėmimų organizavimu su vyresnio amžiaus asmenimis. Numatytų užsiėmimų visuma yra skurdžiai aprašyta, nesudaro pagrįsto metodinio vientisumo. Projekto tikslas nėra konkretus, išmatuojamas ir apibrėžtas laike. Projekto veiklų efektyvumo rodikliai nėra aiškiai suformuluoti, aprašyti ir pagrįsti metodiškai. Iš dalies numatytas projekto tęstinumas. Projekto veiklų įgyvendinimo planas iš dalies aiškus, tačiau yra skurdus, atsikartojantis kiekvienoje savivaldybėje. Sąmata iš dalies pagrįsta. Nėra paaiškinta, kaip renginių tikslinėms grupėms vedėjai remiasi moderavimo paslaugų įkainiais, kai šie turi būti apmokyti patyrę specialistai. Nėra pagrįsta, kodėl kai kuriuos užsiėmimus veda po 1 lektorių, o kitus - 2 lektoriai. Ši veiklos kategorija pagal savo turinį turėtų būti pagrįsta tiekėjų apklausa arba numatant  darbo užmokestį. Projekto partnerių patirtis su projekte numatyta tiksline grupe nėra pagrįsta. </t>
  </si>
  <si>
    <t>Projektas neatitinka priemonės reikalavimo – 2)b) paslaugos turi būti teikiamos ne mažiau kaip 4 savivaldybėse, renkantis iš 10 apskričių centrų savivaldybių (planuojama Panevėžio sav.., Druskininkų m., Tauragės sav., Marijampolės m., Biržų sav., iš kurių tik trys yra apskričių centrų savivaldybės) </t>
  </si>
  <si>
    <t>GPF-136</t>
  </si>
  <si>
    <t>Asociacija „Conscia terra“</t>
  </si>
  <si>
    <t xml:space="preserve">Aktyvūs kartu – gyvenimas su džiaugsmu </t>
  </si>
  <si>
    <t>Siūlau projekto nefinansuoti. </t>
  </si>
  <si>
    <t>Tikslinė grupė numatyta, tačiau yra visiškai nepaaiškintas jos pritraukimo mechanizmas, būdai, kaip veiks paminėtas bendradarbiavimas su socialinio recepto koordinatoriais. Metodologija yra iš dalies aiški, remiasi užsiėmimų rinkinio organizavimu su vyresnio amžiaus asmenimis. Numatyti užsiėmimai nesudaro pagrįsto metodinio vientisumo. Projekto tikslas nėra konkretus, išmatuojamas ir apibrėžtas laike. Iš dalies numatyti procesiniai kiekybiniai siektini rodikliai. Poveikiui matuoti numatyta pasitelkti WHO-5 apklausą, tačiau nenumatyti siektini pokyčio rodikliai. Numatytas projekto tęstinumas, yra remiamasi sukurtais projekto metu rezultatais, numatyta savanoriškais pagrindais tęsti tolimesnę veiklą. Projekto veiklų įgyvendinimo planas iš dalies aiškus, tačiau yra skurdus, apimantis išimtinai užsiėmimų su tikslinėmis grupėmis organizavimą, trūksta konkrečių socialinio recepto projekto integravimo veiklų. Sąmata iš dalies pagrįsta, remiamasi ESF nurodytais įkainiais, tačiau nėra numatyta investuoti į socialinio recepto projekto integravimą veiklos. Nenurodoma veikla susijusi su veiklų vertinimu, apžvalgos ir rekomendacijų rengimu. Projektas įgyvendinamas su dviem VSB -  valstybinėmis įstaigomis partnerystėje. </t>
  </si>
  <si>
    <t>GPF-107</t>
  </si>
  <si>
    <t>Viešoji įstaiga „Sveikatos metai“</t>
  </si>
  <si>
    <t>Demencija sergančių asmenų artimųjų psichoedukacijos ir savitarpio paramos paslaugų išbandymas</t>
  </si>
  <si>
    <t xml:space="preserve">Pastabos: projektas nelabai tvarkingas, palikta korektūros klaidų, praleidinėjami žodžiai, ypač krinta į akis raktinių žodžių netaisyklinga rašyba (pvz., Lietuvos alzheimerio ligos asociacija, demensija). Projekto pagrindimas cituojamas iš giminingos nevyriausybinės organizacijos „Demencija Lietuvoje“ tinklalapio.Neaišku, kas bus Užsiėmimo lektorius (Išlaidos 6.), kuriam bus mokama net 160 eu/val.  Mažiausią kainą pasiūlė Projekto vadovės vadovaujama įstaiga. Tuo tarpu projekto metodologijos kūrimui ir tobulinimui (Išlaidos 1.) skirta tik 9 eu/val? Lieko neaišku, kas kurs metodologiją?Taip pat galima pasigesti argumentų, kodėl projekto koordinatoriumi, kuris yra tiesioginis veiklos vykdytojas, atsakingas už pagrindinių projekto veiklų įgyvendinimą, metodikos rengimą, projekto veiklų viešinimų, tikslinės grupės atstovų įtraukimą, bendravimą ir bendradarbiavimą su užsiėmimų vykdytojais ir kitus su projektu susijusius klausimus, pasirinktas neturintis jokios darbo patirties, nemokantis užsienio kalbos asmuo (Greta Naskauskaitė). </t>
  </si>
  <si>
    <t xml:space="preserve">Numatytos tikslinės grupės aiškios, tačiau numatyti veiksmai įtraukti į veiklas nėra pakankamai konkretūs, struktūruoti ir aprašyti. Numatytos projekte veiklos, susijusios su programos rengimu ir užsiėmimų vedimu, yra skurdžiai aprašytos, stokoja teorinio, praktinio ir metodinio pagrindimo. Numatytos viešinimo veiklos, svetainės kūrimas yra perteklinės. , paaiškinta, kaip konkrečiai bus vykdomas veiklų vertinimas, nurodytas prioriteto specialiuose privalomuose reikalavimuose. Pagal prioriteto privalomus specialiuosius reikalavimus programos kūrimui ir specialistų rengimui turi vadovauti specialistas, turintis ne mažiau kaip 4 metų pagrindinės profesinės veiklos dirbant su demencija sergančiais asmenimis ir (ar) jų artimaisiais patirtį. Nurodytas asmuo projektinėje paraiškoje neturi jokios darbo patirties šioje srityje, remiantis pridedamu CV. Metodologija iš dalies aiški, stokoja konkretumo, pagrįstumo, nėra aprašyta, kuo konkrečiai remiantis ir vadovaujantis bus kuriama programa. Projekto tikslas nėra konkretus, išmatuojamas, apibrėžtas laike. Numatyti tik patys paprasčiausi procesiniai numatomi rezultatai, atitinkantys veiklų apimtis. Nėra numatyti rodikliai, paminėtas poveikio tikslinei grupei vertinimas, tačiau nėra rodiklių ir metodologijos. Iš dalies numatytas projekto tęstinumas. Projekto veiklų planas yra iš dalies aiškus, tačiau skurdus, neišplėtotas metodiškai, teoriškai. Sąmata iš dalies aiški. Nėra paaiškinta, kodėl specialistų mokymus veda ne aukštos kvalifikacijos lektorius, o moderatorius.  Projekto viešinimo išlaidos nekuria projekto vertės, nenumatyta svetainės tęstinė veikla, nepagrįsta mokamų straipsnių žiniasklaidoje nauda. Numatytas bendradarbiavimas su dviem nevyriausybinėm organizacijom. Partneriu numatyta Lietuvos Alzheimerio ligos asociacija iš dalies atitinka nurodytą reikalavimą. </t>
  </si>
  <si>
    <t xml:space="preserve">Numatytos tikslinės grupės aiškios, tačiau veiksmai įtraukti į veiklas nepakankamai aiškiai aprašyti ir pagrįsti. Pagal prioriteto privalomus specialiuosius reikalavimus programos kūrimui ir specialistų rengimui turi vadovauti specialistas, turintis ne mažiau kaip 4 metų pagrindinės profesinės veiklos dirbant su demencija sergančiais asmenimis ir (ar) jų artimaisiais patirtį. Nurodytas asmuo projektinėje paraiškoje neparodyta, kad turi darbo patirties šioje srityje, remiantis pridedamu CV. Projekto koordinatorių kompetencija taip pat nėra pakankama. Projekto tikslas nėra konkretus, išmatuojamas, apibrėžtas laike. Nėra numatyti rodikliai, paminėtas poveikio tikslinei grupei vertinimas, tačiau nėra rodiklių ir metodologijos. Iš dalies numatytas projekto tęstinumas. Projekto veiklų planas yra iš dalies aiškus, tačiau skurdus, neišplėtotas metodiškai, teoriškai. Numatyta bendra projekto trukmė viršija maksimalią galimą trukmę. Sąmata nepagrįsta: nėra paaiškinta, kodėl specialistų mokymus veda ne aukštos kvalifikacijos lektorius, o moderatorius; nėra paaiškinta, kodėl numatyta metodikos rengimui 6 mėn.; nėra paaiškinta, kodėl reikalingas psichiatro eksperto ekspertinė pagalba tokiu mastu (viso 480 val.); didžiausios išlaidų eilutės - užsiėmimų organizavimas mažiausios kainos pasiūlymas gautas iš projekto pareiškėjo vadovaujamos įmonės. Atsižvelgiant į tai, kad balų suma &lt;30, projekto siūloma nefinansuoti. </t>
  </si>
  <si>
    <t>GPF-29</t>
  </si>
  <si>
    <t>Viešoji įstaiga „LVS mokymų centras“</t>
  </si>
  <si>
    <t>Psichoaktyviųjų medžiagų vartojimo prevencijos modelio ir priemonių studentams parengimas, pritaikymas ir išbandymas taikant Priklausomybės ligų prevencijos ir sveikimo nuo psichoaktyviųjų medžiagų vartojimo sutrikimo (angl. recovery) koučingo principus</t>
  </si>
  <si>
    <t xml:space="preserve">Pareiškėjo organizacijos pristatymas gana neįprastas – tai vieno asmens,  organizacijos vadovės, refleksija. Pagrindžiant paslaugų poreikį, mažoka nuorodų į kitus šaltinius, citavimo. Beje, projekto pavadinimas būtų aiškesnis, jei angl. recovery būtų rašomas po „sveikimo“, o ne po „sutrikimo“. </t>
  </si>
  <si>
    <t xml:space="preserve">Projekto pasirinkta tikslinė grupė (VDU psichologijos ir socialinio darbo studentai – kaip būsimi specialistai susidursiantys su priklausomybėmis) nėra vienareikšmiškai tikslinga, atsižvelgiant  į bendrą projektinio šaukimo  prioritetą stiprinti visuomenės psichikos sveikatą. Numatyta projekto eigai trūksta praktinio, tikslinės grupės poreikių atitinkančio aspekto, veiklos su naudos gavėjais. Projekto veikų visuma neatitinka tikslinių grupių (galutinių naudos gavėjų) poreikių. Numatytam projekto 2trūksta prasmingumo ir pasiekiamumo, kadangi veiklose nėra aiškus būsimo  modelio pasirinkimas ir pagrindimas, nėra pasiekiamos galutinės naudos gavėjų grupės.. Kaip nurodoma paraiškoje - esminis projekto sėkmės rodiklis – aktyvus dalyvių įsitraukimas į mokymus, medžiagos įsisavinimas – nėra susijęs su naudos gavėjais, o su profesiniu studentų ugdymu. Rodiklis yra neaprašytas, nėra pateiktos galimos jo reikšmės ir konkretūs matavimo būdai. Iš dalies numatytas projekto tęstinumas, nurodomos veiklos, tačiau nenumatytas finansavimo šaltinis. Projekto veiklų plano dalis yra numatyta mokslinių tyrimų, užsienio šalių ir Lietuvos gerųjų praktikų analizė, kuri turėtų būti atlikta teikiant projektą ir suteikiant apčiuopiamumo siūlomam prevenciniam modeliui. Sąmata iš dalies aiški, ne visos siūlomos išlaidos yra tinkamai  pagrįstos. Informacijoje apie pareiškėja nenurodyta patirtis dirbant su vaikais ar jaunimu, trūksta įrodymais ir mokslu grįstos informacijos, yra psichikos sveikatos stigmos elementų, kurie yra žalingi teikiant paslaugas asmenims su psichikos sveikatos sunkumais, ar prevenciškai. Projektas teikiamas su partneriu – VDU. </t>
  </si>
  <si>
    <t xml:space="preserve"> Projekto pasirinkta tikslinė grupė nėra orientuota į PAM prevenciją, o specialistų kvalifikacijos tobulinimą. Veiklos neatitinka tikslinės grupės poreikių. Poveikio rodiklių nėra. Neaiškus ir nekonkretus planuojamas taikyti prevencinis modelis. Ne visos siūlomos išlaidos yra tinkamai pagrįstos.Atsižvelgiant į tai, kad balų suma &lt;30, siūloma nefinansuoti. </t>
  </si>
  <si>
    <t>Skirtumas tarp prašomo kirto fonansavimo</t>
  </si>
  <si>
    <t>GPF-3</t>
  </si>
  <si>
    <t>UAB „Derybininkai.lt“</t>
  </si>
  <si>
    <t>Viešinimo kampanijos „Rinkis gyvenimą“ tęstinumas: regioninės ir kabelinės televizijos</t>
  </si>
  <si>
    <t>Projektas parengtas realistiškam bei efektyviam įgyvendinimui. Apima reikiamas finansuojamas prevencijos sritis bei priemones. Paraiškos teikėjas planuoja kurti aiškią pozityvią žinutę, kuri nuosekliai skatins visuomenę domėtis savo bei aplinkinių sveiku gyvenimo būdu. Pasirinkta tinkama auditorija su jai efektyviausiu komunikacijos kanalu. </t>
  </si>
  <si>
    <t>Projektas apima daug aktualių temų, pasirinktos regioninės televizijos padengs plačią tikslinę auditoriją. Rekomendacija - įgalinti ir turimus regioninių televizijų socialinius tinklus. </t>
  </si>
  <si>
    <t>Gabrielė Andrašiūnienė nusišalino. Pritarti</t>
  </si>
  <si>
    <t>GPF-48</t>
  </si>
  <si>
    <t>UAB „Coagency“</t>
  </si>
  <si>
    <t>„Rinkis gyvenimą“ sveikų pasirinkimų skatinimo interneto naujienų portaluose (2024)</t>
  </si>
  <si>
    <t>Projektas parengtas realistiškam bei efektyviam įgyvendinimui. Apima reikiamas finansuojamas prevencijos sritis bei priemones, turi išliekamąją vertę. Paraiškos teikėjas planuoja kurti aiškią žinutę (bei vizualiai parodo preliminarią idėją), kuri nuosekliai skatins visuomenę domėtis savo bei aplinkinių sveiku gyvenimo būdu. Pasirinkta tinkama auditorija su jai efektyviausiu komunikacijos kanalu. </t>
  </si>
  <si>
    <t>Sveikų pasirinkimų skatinimo projektas “Rinkis gyvenimą” naujienų portaluose suplanuotas nuosekliai, kūrybiškai, pasitelkiant įvairias turinio formas, bei pasieks tikslines auditorijas  </t>
  </si>
  <si>
    <t>GPF-2</t>
  </si>
  <si>
    <t>Viešinimo kampanijos „Rinkis gyvenimą“ tęstinumas specializuota žiniasklaida sveikatos, mokslo temomis (portalai, laikraščiai, žurnalai, TV laidos)</t>
  </si>
  <si>
    <t xml:space="preserve">Siūlau skirti finansavimą.  </t>
  </si>
  <si>
    <t>Paraiška atitinka „Rinkis gyvenimą“ turinio koncepciją ir išlaidų pagrįstumą </t>
  </si>
  <si>
    <t>GPF-4</t>
  </si>
  <si>
    <t>UAB „MVP sprendimai“</t>
  </si>
  <si>
    <t>Valstybinio visuomenės sveikatos stiprinimo fondo iniciatyvų „Rinkis gyvenimą“ viešinimas</t>
  </si>
  <si>
    <t>GPF-51</t>
  </si>
  <si>
    <t>UAB „MVP Sprendimai“</t>
  </si>
  <si>
    <t>Tęstinė viešinimo kampanija „Rinkis gyvenimą“ regioninės radijo stotys</t>
  </si>
  <si>
    <t xml:space="preserve">Paraiška atitinka „Rinkis gyvenimą“ turinio koncepciją ir išlaidų pagrįstumą </t>
  </si>
  <si>
    <t>GPF-126</t>
  </si>
  <si>
    <t>UAB „Media Traffic“</t>
  </si>
  <si>
    <t>Kampanijos „Rinkis Gyvenimą“ tęstinumas viešajame transporte</t>
  </si>
  <si>
    <t xml:space="preserve">Projektui įgyvendinti parinkta pakankama viešojo transporto ekranų imtis, kuri pasieks tikslinę auditoriją. </t>
  </si>
  <si>
    <t>GPF-90</t>
  </si>
  <si>
    <t>UAB „Galimybių centras“</t>
  </si>
  <si>
    <t>Tęstinė socialinė kampanija – Rinkis gyvenimą!</t>
  </si>
  <si>
    <t>Skirti finansavimą, gavus patikslinimą dėl kampanijos poveikio vertinimo.</t>
  </si>
  <si>
    <t>Projektas apima visus 2024 m. finansuojamas sritis. Įdomu, jog biudžete nurodomas projekto administravimo mokestis yra 0 Eur. Komunikacijos kanalai pasirinkti atitinkamoms auditorijos ir temai, pavyzdžiui, vaistinių ekranai yra geras pasirinkimas kalbėti apie žmogaus sveikatą. Kampanijos idėjos veiksmų planas nuoseklus konkretus, logiškas, įgyvendinamas, siūlomos priemonės pasižymi vientisumu, tarpusavyje susiję. Lauko reklamos numatomos 9 savivaldybėse ir jose bendrai planuojama 24 lauko stendai / LED ekranai, žinoma, platesnio masto komunikacija vyks prekybos centų ekranuose prie kasų, kas leis pasiekti kur kas didesnę auditorijos dalį. Kampanijos efektyvumą pavyks išmatuoti tiek kiekybiniais, tiek kokybiniais rodikliais. Pastebėjimas, vienas lauko stendas planuojamas magistraliniuose keliuose, kuriais vasaros laikotarpiu vyksta intensyviausias judėjimas, tačiau komunikacijos tinklelyje lauko stendai numatyti tik nuo rugsėjo vidurio. </t>
  </si>
  <si>
    <t>GPF-77</t>
  </si>
  <si>
    <t>„Rinkis gyvenimą“ sveikų pasirinkimų skatinimo kampanija nacionaliniuose televizijos kanaluose (2024 m.)</t>
  </si>
  <si>
    <t>Projektas parengtas realistiškam bei efektyviam įgyvendinimui. Apima visas 2024 m. finansuojamas prevencijos sritis bei priemones. Paraiškos teikėjas planuoja kurti aiškią žinutę (bei vizualiai parodo preliminarią idėją), kuri nuosekliai skatins visuomenę domėtis savo bei aplinkinių sveiku gyvenimo būdu. Pasirinkta tinkama auditorija su jai efektyviausiu komunikacijos kanalu. </t>
  </si>
  <si>
    <t xml:space="preserve">Pasirinkti projekto TV kanalai bei pateiktos kūrybinės idėjos darys poveikį tikslinės grupėms.  Rekomendacija būtų - jau sukurtą turinį dubliuoti turimose, pasirinktų TV kanalų, socialinėse medijose, tam kad sklaida būtų dar didesnė.  </t>
  </si>
  <si>
    <t>GPF-32</t>
  </si>
  <si>
    <t>UAB „Santarvės laikraštis“</t>
  </si>
  <si>
    <t>Kurkime sveikatai palankius įpročius!</t>
  </si>
  <si>
    <t>GPF-116</t>
  </si>
  <si>
    <t>UAB „Mano daktaras“</t>
  </si>
  <si>
    <t>Informacijos sklaida sveikatos temomis specializuotose žiniasklaidos priemonėse</t>
  </si>
  <si>
    <t>GPF-108</t>
  </si>
  <si>
    <t>UAB „Nuostabu“</t>
  </si>
  <si>
    <t>„Tu esi“ savižudybių prevencijos kampanija</t>
  </si>
  <si>
    <t>Į komunikacijos kampanijos planavimą, turinio kūrimą įtrauktas vienas psichikos sveikatos specialistas bei 2 asmenys turintys psichikos sveikatos sunkumų. Projektas išlaikys jau sukurtą vizualinį identitetą įnešdamas šiek tiek naujovių – paprasčiau pateiktos gyvenimiškos istorijos per komiksus ir grafinius elementus. Kol kas pareiškėjas nėra pateikęs tikslių nuomonės formuotojų bei jų auditorijos dydžio, tai reikėtų atkreipti į tai dėmesį</t>
  </si>
  <si>
    <t>Projekte pateiktos kūrybinės idėjos ir numatyti kampanijos tikslai pasirinktoms tikslinėms auditorijoms, įgyvendinus visą planuojamą media planą atliks reikšmingą poveikį. </t>
  </si>
  <si>
    <t>GPF-96</t>
  </si>
  <si>
    <t>UAB „Vox vera“</t>
  </si>
  <si>
    <t>O kaip jautiesi tu</t>
  </si>
  <si>
    <t xml:space="preserve">Paraiškos teikėjas su šiuo projektu didins tikslinės auditorijos žinias apie depresiją atsirandančią po gimdymo, ne tik nėščiosioms ar neseniai pagimdžiusioms, o taip pat ir moterų artimai aplinkai – vyrams, šeimoms bei plačiajai visuomenei. Paraiškoje minima, jog bus atliekama apklausa prieš ir po komunikacijos kampanijos, tačiau preliminariame kalendoriniame plane nenurodytas planuojamas nuomonės apklausos / tyrimo atlikimo periodas. Pasirinktos 5 komunikacijos priemonės, kurios tinka efektyviam pasirinktos auditorijos švietimui. Į komunikacijos planavimą bus įtrauktas psichikos sveikatos priežiūros specialistas bei nuomonės formuotojos, kurios yra patyrusios pogimdyvinę depresiją ir gali pasidalinti savo patirtimi. </t>
  </si>
  <si>
    <t xml:space="preserve">Kampanijai “O kaip jautiesi tu”? pasirinkta labai aktuali tema, aiškiai pasirinkta tikslinė auditorija. Be numatytų media kanalų rekomendacija būtų praplėsti sklaidos kanalus specializuotose ką tik tapusių mamytėmis Facebook grupėse, bei pasidomėti galimybe informaciją apie porojektą pateikti “Kūdikio kraitelyje”. </t>
  </si>
  <si>
    <t>GPF-37</t>
  </si>
  <si>
    <t>UAB „METRE“</t>
  </si>
  <si>
    <t>Socialinės informacinės kampanijos „Rinkis gyvenimą“ tęstinumas</t>
  </si>
  <si>
    <t xml:space="preserve">Skirti finansavimą, papildžius poveikio matavimo priemonėmis.  </t>
  </si>
  <si>
    <t>GPF-80</t>
  </si>
  <si>
    <t>UAB „Lietuvos sveikata“</t>
  </si>
  <si>
    <t>Pagalbos tiltai</t>
  </si>
  <si>
    <t>GPF-105</t>
  </si>
  <si>
    <t>UAB „BPN LT“</t>
  </si>
  <si>
    <t>Žvelk giliau</t>
  </si>
  <si>
    <t>Siūlymas pakeisti vieną iš pasirinktų socialinių tinklų paskyrų – Voverė ir Gilė (NVO), nors ir turi pakankamą skaičių sekėjų, tačiau paskyroje labai mažas aktyvumas ir auditorijos įsitraukimas. Taip pat projekto vykdymo išlaidų 2 punkte yra palikta klaida aprašyme. Nepateiktas preliminarus priemonių plano įgyvendinimo grafikas, nurodoma kiek maždaug truks tam tikras etapas, tačiau nenurodoma kada ir kuris įgyvendinimo etapas prasidės. Projektas turės aukštą išliekamąją vertę </t>
  </si>
  <si>
    <t xml:space="preserve">Projekte numatytos įvairios media priemonės, kurios bus paveikios planuojamai tikslinei grupei pasiekti, bei apims net dešimt Lietuvos miestų. Eksperto / Fondo tarybos nario (tai, kas nereikalinga, išbraukti) siūloma projektui skirti Fondo lėšų suma:  260.000 Eur.  </t>
  </si>
  <si>
    <t xml:space="preserve">Pritarta dėl  išbraukimo UAB „BPN LT“ pateiktą  projektą „Žvelk giliau“ psichikos sveikatos kampanija  iš Tarybos posėdžio metu (NP-3, 2024-05-10) pasiūlytų finansuojamų  projektų sąrašo dėl paraiškos neatitikimo administraciniams reikalavimams. 
</t>
  </si>
  <si>
    <t>GPF-67</t>
  </si>
  <si>
    <t>UAB Alytaus radijas</t>
  </si>
  <si>
    <t>Visuomenės sveikatos stiprinimo kampanija „Rinkis gyvenimą“ regioninėse radijo stotyse</t>
  </si>
  <si>
    <t xml:space="preserve">Ignas Rubikas </t>
  </si>
  <si>
    <t>GPF-91</t>
  </si>
  <si>
    <t>Regioninių televizijų asociacija</t>
  </si>
  <si>
    <t>Viešinimo kampanijos „Rinkis gyvenimą“ sklaida regioninėse ir kabelinėse televizijose</t>
  </si>
  <si>
    <t>Projektas apima visus 2024 m. finansuojamas sritis. Kampanijos idėjos veiksmų planas nuoseklus konkretus, logiškas, įgyvendinamas, siūlomos priemonės pritaikomos pagal auditorija, t. y. kuriami atskiri vaizdo įrašai regioninei ir kabelinei televizijai, kas kelia mažą riziką, jog vaizdo įrašai neišlaikys vientisumo. Biudžete įtraukta ir komunikacija regioninėje žiniasklaidoje ir soc. tinkluose, kas jau yra kitas komunikacijos kanalas, nenumatytas projekto paraiškos aprašyme ir paraiškos teikėjas argumentuotai nepagrindžia, kodėl tai efektyvi ir ekonomiškai naudinga pagal planuojamą auditoriją ir biudžetą priemonė. Priešingai, paraiškos teikėjas apibūdina televiziją kaip efektyviausią ir didžiausią įtaką darančią priemonę Lietuvos regionų gyventojams. </t>
  </si>
  <si>
    <t xml:space="preserve">Suplanuota projekto viešinimo kampanija ir pasirinkti kanalai yra pakankami daryti poveikį tikslinėms grupėms. </t>
  </si>
  <si>
    <t>GPF-124</t>
  </si>
  <si>
    <t>UAB „Oxymoron media“</t>
  </si>
  <si>
    <t>Viešinimo kampanijos „Rinkis gyvenimą“ tęstinumas: regiono spaudoje</t>
  </si>
  <si>
    <t>193.994,40</t>
  </si>
  <si>
    <t>GPF-78</t>
  </si>
  <si>
    <t>Socialinės kampanijos „Rinkis gyvenimą“ viešinimas lauko reklamoje</t>
  </si>
  <si>
    <t xml:space="preserve">Informacinės kampanijos žinutė planuojama perduoti ir atskleisti naudojant meninės išraiškos priemones. Kiekvieno vaizdo įrašo klipe planuojamas aiškus kvietimas auditorijai sužinoti daugiau. Paraiškos teikėjo projektas apima visas 2024 m. finansuojamas prevencijos sritis.  Auditorijų pasirinkimas yra iš dalies pagrįstas, antrinė auditorija – vyrai, tačiau svarbu šviesti ir vyrų artimą aplinką ir taip sukurti didesnį paskatinimą vyrams dažniau rūpintis savo sveikata. 
Pasiekiamumas bus skaičiuojamas pagal projekto partnerių teikiamus srautus, kurie vidutiniškai pasirodo prie tam tikros reklamos stendo ar ekrano, tad nebus galimybės išmatuoti tikslaus kampanijos poveikio. Taip pat pastebėjimas, kad kaip kampanijai, vykdomai 12 savivaldybių, auditorijos pasiekiamumas yra sąlyginai mažas. </t>
  </si>
  <si>
    <t>Pasirinktos kampanijos “Rinkis gyvenimą” žinutės kūrybinis sprendimas ir numatyta sklaida lauko reklamose bei ekranuose tik iš dalies darys planuojamą poveikį tikslinei grupei.  </t>
  </si>
  <si>
    <t>GPF-69</t>
  </si>
  <si>
    <t>UAB „IDEA PRIMA“</t>
  </si>
  <si>
    <t>Tęstinė socialinė informacinė kampanija „Informacijos sklaida nacionalinėje spaudoje”</t>
  </si>
  <si>
    <t>GPF-62</t>
  </si>
  <si>
    <t>UAB „Tango reklama“</t>
  </si>
  <si>
    <t>Viešinimo kampanija „Rinkis gyvenimą“</t>
  </si>
  <si>
    <t xml:space="preserve">Paraiška atitinka priemonės aprašymą, nurodytos 5 nacionalinės radijo stotys iš kurių 1 tautinių mažumų. Koncepcijos aktualumas, įtaigumas ir patrauklumas ribotas, nes transliacijų turinys ir jo rengimo gairės aprašyti bendromis frazėmis, metodiškai ir argumentuotai nedetalizuoti. </t>
  </si>
  <si>
    <t>GPF-128</t>
  </si>
  <si>
    <t>„Žvelk giliau“ psichikos sveikatos kampanija</t>
  </si>
  <si>
    <r>
      <t xml:space="preserve">156063,3 </t>
    </r>
    <r>
      <rPr>
        <sz val="10"/>
        <rFont val="Times New Roman"/>
        <family val="1"/>
        <charset val="186"/>
      </rPr>
      <t>260000,0</t>
    </r>
  </si>
  <si>
    <t>Projekto rengime įtrauktas asmuo turintis psichikos sveikatos sutrikimų patirties, tačiau trūksta psichikos sveikatos specialisto įžvalgų, nepaisant to, surinkti moksliniai šaltiniai ir jau įgyvendintos kampanijos pagrindžia pristatomo projekto koncepciją bei teisingą efektyvių priemonių pasirinkimą numatytai auditorijai. Kampanijos sukurtas turinys turi išliekamąją vertę bei atitinka likusius specialiuosius reikalavimus. </t>
  </si>
  <si>
    <t xml:space="preserve">Projekte pasirinktas gausus būrys kokybiškų medija partnerių, bei influencerių, bet pati siūloma kampanijos žinutė gali būti ne “rimtai” suprantama pačios tikslinės auditorijos, kad “masažu” ar “gaiviu oru” savo problemos tikrai neišspręsiu. Vertėtų skirtingoms auditorijos pateikti gilesnės informacijos. </t>
  </si>
  <si>
    <t>Kampanija apima penkis sklaidos kanalus ir numato integruotą komunikacijos kampaniją. Kampanijos biudžetas suplanuotas tinkamai, parinktos didelę auditoriją ir patirtį turinčios informacijos sklaidos įmonės. Vis dėlto, kampanijos tikslai tik iš dalies atitinka kampanijos strategiją – akcentuojamas tik raštingumo tikslas ir atitinkamai uždaviniai, nesiorientuojama tiesiogiai į stigmos mažinimą per efektyviausias priemones (žr. strategiją) – asmenų turinčių psichikos sunkumų ar sutrikimų patirties, istorijos, gyvenimo būdo perteikimą. „Žvelk giliau“ prekės ženklas iš esmės susijęs su šia kryptimi, todėl jos neatspindėjimas komunikacijoje gali misreprezentuoti prekės ženklo suvokimą visuomenėje. Taip pat nenumatytas (arba neaprašytas) poveikio vertinimas (prieš-po) pagal SAM puslapyje patalpintą privalomą klausimyną, kuriame taip pat akcentuojami stigmos mažinimo aspektai. Reikalinga pakoreguoti projektą prieš pradedant įgyvendinimą.</t>
  </si>
  <si>
    <t>Pritarta dėl UAB „Coagency“ projekto„Žvelk giliau“ psichikos sveikatos kampanija  (priemonė 4.3.1. Psichikos sveikatos puoselėjimo komunikacija) iš rezervinių projektų sąrašo išbraukimui ir  įrašymui į Tarybos siūlomų finansuojamų projektų sąrašą, skiriant pareiškėjui projekto įgyvendinimui visą prašomą sumą: 260 000,0 tūkst. Eur.</t>
  </si>
  <si>
    <t>GPF-111</t>
  </si>
  <si>
    <t>Viešoji įstaiga „Kulturines ir organizacinės idėjos“</t>
  </si>
  <si>
    <t>Atmetimo galerija</t>
  </si>
  <si>
    <t>Paraiška tik dalinai atitinka Psichikos sveikatos kampanijos reikalavimus. Pats konceptas yra apie iššūkius jaunimo gyvenimo ir karjeros pradžioje, apie visuomenės atmetimą ir ne pritarimą jų meninėms idėjoms, o ne apie psichinių sutrikimų turinčių asmenų atskirtį bei ne psichikos sveikatos raštingumo didinimą. Taip pat komunikacijos plane trūksta tikslumo ir detalumo, kokiu turiniu ir per kur bus dalinamasi, kokią auditorijos dalį tai pasieks. Pateiktoje paraiškoje pagrindinis dėmesys skiriamas renginių organizavimui, susitikimams, ir tolimesniam projekto vystymui, pamirštama apie informacinę komunikacijos kampanijos dalį, viešinimą ir problemos žinomumo didinimą, švietimą. </t>
  </si>
  <si>
    <t xml:space="preserve">“Atmetimo galerija” neatitinka projekto paraiškos, pristatytos idėjos neturės įtakos tikslinei grupei padaryti poveikį. </t>
  </si>
  <si>
    <t>Prioritetas</t>
  </si>
  <si>
    <t>1. Nacionalinei televizijai</t>
  </si>
  <si>
    <t>2. Regioninėms ir kabelinėms televizijoms</t>
  </si>
  <si>
    <t>3. Internetiniams portalams</t>
  </si>
  <si>
    <t>4. Lauko reklamai (lauko reklamos stendai, vaizdo reklamos stendai (ekranai), prekybos centrų tinklų reklamos ekranai prie kasų)</t>
  </si>
  <si>
    <t>5. Nacionalinei spaudai</t>
  </si>
  <si>
    <t>6. Regioninei spaudai</t>
  </si>
  <si>
    <t>7. Nacionaliniu mastu transliuojančioms radijo stotims</t>
  </si>
  <si>
    <t>8. Regioninėms radijo stotims</t>
  </si>
  <si>
    <t>8. Regioninėms radijo stotims (paraiškoje nenurodyta priemonė, vertintas paraiškos turinys)</t>
  </si>
  <si>
    <t>9. Specializuotai žiniasklaidai sveikatos, mokslo temomis (portalai, laikraščiai, žurnalai, TV laidos)</t>
  </si>
  <si>
    <t xml:space="preserve">10. Valstybinio visuomenės sveikatos stiprinimo fondo iniciatyvų viešinimui įgyvendinti </t>
  </si>
  <si>
    <t>11. Reklamos kanalams viešajame transporte</t>
  </si>
  <si>
    <t>2. „Tu esi“ savižudybių prevencijos kampanijai</t>
  </si>
  <si>
    <t xml:space="preserve">
3. Depresijos po gimdymo prevencijos ir nėščiųjų, gimdyvių bei neseniai  pagimdžiusių moterų psichikos sveikatos puoselėjimo kampanijai. Paraiškoje nenurodyta, vertintas paraiškos turinys.</t>
  </si>
  <si>
    <t>1. „Žvelk giliau“ psichikos sveikatos sunkumų ir sutrikimų turinčių asmenų atskirties ir stigmos mažinimo bei visuomenės psichikos sveikatos raštingumo didinimo kampanijai</t>
  </si>
  <si>
    <t>Paraiškoje nenurodyta.</t>
  </si>
  <si>
    <t>4.3.2. Psichikos sveikatos puoselėjimo komunikacija.</t>
  </si>
  <si>
    <t>4.3.1. Viešinimo kampanijos „Rinkis gyvenimą“ tęstinumas.</t>
  </si>
  <si>
    <t>Gabrielė Andrašiūnienė nusišalino. Pritarti. REZERVINIS.
Įmonė UAB „Mano daktaras“ savo kategorijoje pagal balų skaičių yra antroje vietoje, todėl finansavimas Fondo lėšomis šiam projektui neturėjo būti paskirtas, o projektas trauktinas į rezervinių projektų sąrašą.</t>
  </si>
  <si>
    <t>Gabrielė Andrašiūnienė nusišalino. Pritarti. REZERVINIS.
Įmonė UAB „Lietuvos sveikata“ savo kategorijoje pagal balų skaičių yra trečioje vietoje, todėl finansavimas Fondo lėšomis šiam projektui neturėjo būti paskirtas, o projektas trauktinas į rezervinių projektų sąrašą.</t>
  </si>
  <si>
    <t>Gabrielė Andrašiūnienė nusišalino. Pritarti 
Įmonė UAB „IDEA PRIMA“ savo kategorijoje pagal balų skaičių yra pirmoje vietoje, todėl finansavimas Fondo lėšomis šiam projektui turėjo būti skirtas.</t>
  </si>
  <si>
    <r>
      <rPr>
        <sz val="10"/>
        <color rgb="FFFF0000"/>
        <rFont val="Times New Roman"/>
        <family val="1"/>
        <charset val="186"/>
      </rPr>
      <t>Gabrielė Andrašiūnienė nusišalino. Pritarti
Įmonė UAB „Tango reklama“ savo kategorijoje pagal balų skaičių yra pirmoje vietoje, todėl finansavimas Fondo lėšomis šiam projektui turėjo būti skirtas.</t>
    </r>
    <r>
      <rPr>
        <sz val="10"/>
        <rFont val="Times New Roman"/>
        <family val="1"/>
        <charset val="186"/>
      </rPr>
      <t xml:space="preserve">
</t>
    </r>
  </si>
  <si>
    <t>Gabrielė Andrašiūnienė nusišalino. Pritarti. REZERVINIS.
Įmonė UAB „METRE“ savo kategorijoje pagal balų skaičių yra antroje vietoje, todėl finansavimas Fondo lėšomis šiam projektui neturėjo būti paskirtas, o projektas trauktinas į rezervinių projektų sąrašą.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</si>
</sst>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8" x14ac:knownFonts="1">
    <font>
      <sz val="11"/>
      <color theme="1"/>
      <name val="Calibri"/>
      <family val="2"/>
      <scheme val="minor"/>
    </font>
    <font>
      <sz val="8"/>
      <name val="Calibri"/>
      <family val="2"/>
      <scheme val="minor"/>
    </font>
    <font>
      <b/>
      <sz val="10"/>
      <name val="Times New Roman"/>
      <family val="1"/>
      <charset val="186"/>
    </font>
    <font>
      <sz val="10"/>
      <name val="Times New Roman"/>
      <family val="1"/>
      <charset val="186"/>
    </font>
    <font>
      <b/>
      <strike/>
      <sz val="10"/>
      <name val="Times New Roman"/>
      <family val="1"/>
      <charset val="186"/>
    </font>
    <font>
      <strike/>
      <sz val="10"/>
      <name val="Times New Roman"/>
      <family val="1"/>
      <charset val="186"/>
    </font>
    <font>
      <b/>
      <sz val="10"/>
      <color rgb="FFFF0000"/>
      <name val="Times New Roman"/>
      <family val="1"/>
      <charset val="186"/>
    </font>
    <font>
      <sz val="10"/>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95">
    <xf numFmtId="0" fontId="0" fillId="0" borderId="0" xfId="0"/>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2" xfId="0" applyFont="1" applyFill="1" applyBorder="1" applyAlignment="1">
      <alignment horizontal="center" vertical="center"/>
    </xf>
    <xf numFmtId="2" fontId="2" fillId="2" borderId="2" xfId="0" applyNumberFormat="1" applyFont="1" applyFill="1" applyBorder="1" applyAlignment="1">
      <alignment horizontal="center" vertical="center"/>
    </xf>
    <xf numFmtId="4" fontId="3" fillId="3" borderId="2" xfId="0" applyNumberFormat="1" applyFont="1" applyFill="1" applyBorder="1" applyAlignment="1">
      <alignment horizontal="center" vertical="center"/>
    </xf>
    <xf numFmtId="4" fontId="3" fillId="2" borderId="2" xfId="0" applyNumberFormat="1" applyFont="1" applyFill="1" applyBorder="1" applyAlignment="1">
      <alignment horizontal="center" vertical="center"/>
    </xf>
    <xf numFmtId="0" fontId="3" fillId="2" borderId="2" xfId="0" applyFont="1" applyFill="1" applyBorder="1" applyAlignment="1">
      <alignment vertical="top" wrapText="1"/>
    </xf>
    <xf numFmtId="2" fontId="3" fillId="2" borderId="2" xfId="0" applyNumberFormat="1" applyFont="1" applyFill="1" applyBorder="1" applyAlignment="1">
      <alignment horizontal="center" vertical="center"/>
    </xf>
    <xf numFmtId="4" fontId="3" fillId="2" borderId="2" xfId="0" applyNumberFormat="1" applyFont="1" applyFill="1" applyBorder="1" applyAlignment="1">
      <alignment vertical="top"/>
    </xf>
    <xf numFmtId="0" fontId="3" fillId="2" borderId="0" xfId="0" applyFont="1" applyFill="1" applyAlignment="1">
      <alignment vertical="top"/>
    </xf>
    <xf numFmtId="2" fontId="3" fillId="2" borderId="2"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2" fontId="3" fillId="2" borderId="5" xfId="0" applyNumberFormat="1" applyFont="1" applyFill="1" applyBorder="1" applyAlignment="1">
      <alignment horizontal="center" vertical="center"/>
    </xf>
    <xf numFmtId="0" fontId="3" fillId="2" borderId="0" xfId="0" applyFont="1" applyFill="1" applyAlignment="1">
      <alignment horizontal="center" vertical="center" wrapText="1"/>
    </xf>
    <xf numFmtId="4" fontId="3" fillId="2" borderId="0" xfId="0" applyNumberFormat="1" applyFont="1" applyFill="1" applyAlignment="1">
      <alignment horizontal="center" vertical="center"/>
    </xf>
    <xf numFmtId="2" fontId="3" fillId="2" borderId="0" xfId="0" applyNumberFormat="1" applyFont="1" applyFill="1" applyAlignment="1">
      <alignment horizontal="center" vertical="center"/>
    </xf>
    <xf numFmtId="2" fontId="3" fillId="2" borderId="5" xfId="0" applyNumberFormat="1" applyFont="1" applyFill="1" applyBorder="1" applyAlignment="1">
      <alignment horizontal="center" vertical="center" wrapText="1"/>
    </xf>
    <xf numFmtId="0" fontId="3" fillId="2" borderId="0" xfId="0" applyFont="1" applyFill="1" applyAlignment="1">
      <alignment vertical="top" wrapText="1"/>
    </xf>
    <xf numFmtId="0" fontId="3" fillId="2" borderId="0" xfId="0" applyFont="1" applyFill="1" applyAlignment="1">
      <alignment horizontal="center" vertical="center"/>
    </xf>
    <xf numFmtId="2" fontId="4" fillId="2" borderId="2" xfId="0" applyNumberFormat="1" applyFont="1" applyFill="1" applyBorder="1" applyAlignment="1">
      <alignment horizontal="center" vertical="center"/>
    </xf>
    <xf numFmtId="4" fontId="3" fillId="2" borderId="2" xfId="0" applyNumberFormat="1"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2" fillId="2" borderId="2"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vertical="center" wrapText="1"/>
    </xf>
    <xf numFmtId="4" fontId="3" fillId="3" borderId="2" xfId="0" applyNumberFormat="1" applyFont="1" applyFill="1" applyBorder="1" applyAlignment="1">
      <alignment horizontal="center" vertical="center" wrapText="1"/>
    </xf>
    <xf numFmtId="4" fontId="3" fillId="2" borderId="2" xfId="0" applyNumberFormat="1" applyFont="1" applyFill="1" applyBorder="1" applyAlignment="1">
      <alignment vertical="top" wrapText="1"/>
    </xf>
    <xf numFmtId="0" fontId="2" fillId="2" borderId="2" xfId="0" applyFont="1" applyFill="1" applyBorder="1" applyAlignment="1">
      <alignment vertical="top"/>
    </xf>
    <xf numFmtId="4" fontId="2" fillId="2" borderId="2" xfId="0" applyNumberFormat="1" applyFont="1" applyFill="1" applyBorder="1" applyAlignment="1">
      <alignment horizontal="center" vertical="center"/>
    </xf>
    <xf numFmtId="4" fontId="2" fillId="2" borderId="2" xfId="0" applyNumberFormat="1" applyFont="1" applyFill="1" applyBorder="1" applyAlignment="1">
      <alignment horizontal="right" vertical="center"/>
    </xf>
    <xf numFmtId="2" fontId="2" fillId="2" borderId="2" xfId="0" applyNumberFormat="1" applyFont="1" applyFill="1" applyBorder="1" applyAlignment="1">
      <alignment horizontal="right" vertical="center"/>
    </xf>
    <xf numFmtId="0" fontId="2" fillId="2" borderId="0" xfId="0" applyFont="1" applyFill="1" applyAlignment="1">
      <alignment vertical="top"/>
    </xf>
    <xf numFmtId="0" fontId="3" fillId="2" borderId="0" xfId="0" applyFont="1" applyFill="1" applyAlignment="1">
      <alignment horizontal="left" vertical="top"/>
    </xf>
    <xf numFmtId="0" fontId="3" fillId="2" borderId="2" xfId="0" applyFont="1" applyFill="1" applyBorder="1" applyAlignment="1">
      <alignment vertical="top"/>
    </xf>
    <xf numFmtId="0" fontId="3" fillId="2" borderId="2" xfId="0" applyFont="1" applyFill="1" applyBorder="1" applyAlignment="1">
      <alignment horizontal="left" vertical="top"/>
    </xf>
    <xf numFmtId="0" fontId="2" fillId="2" borderId="1" xfId="0" applyFont="1" applyFill="1" applyBorder="1" applyAlignment="1">
      <alignment horizontal="center" vertical="center"/>
    </xf>
    <xf numFmtId="2" fontId="3" fillId="2" borderId="1" xfId="0" applyNumberFormat="1" applyFont="1" applyFill="1" applyBorder="1" applyAlignment="1">
      <alignment horizontal="center" vertical="center"/>
    </xf>
    <xf numFmtId="0" fontId="3" fillId="2" borderId="0" xfId="0" applyFont="1" applyFill="1" applyAlignment="1">
      <alignment vertical="center"/>
    </xf>
    <xf numFmtId="0" fontId="3" fillId="2" borderId="2" xfId="0" applyFont="1" applyFill="1" applyBorder="1" applyAlignment="1">
      <alignment horizontal="center" vertical="top"/>
    </xf>
    <xf numFmtId="164" fontId="3" fillId="3" borderId="2"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0" fontId="2" fillId="2" borderId="2" xfId="0" applyFont="1" applyFill="1" applyBorder="1" applyAlignment="1">
      <alignment horizontal="center" vertical="top"/>
    </xf>
    <xf numFmtId="164" fontId="2" fillId="2" borderId="2" xfId="0" applyNumberFormat="1" applyFont="1" applyFill="1" applyBorder="1" applyAlignment="1">
      <alignment horizontal="center" vertical="center"/>
    </xf>
    <xf numFmtId="0" fontId="3" fillId="2" borderId="0" xfId="0" applyFont="1" applyFill="1" applyAlignment="1">
      <alignment horizontal="center" vertical="top"/>
    </xf>
    <xf numFmtId="0" fontId="2" fillId="2" borderId="2" xfId="0" applyFont="1" applyFill="1" applyBorder="1" applyAlignment="1">
      <alignment horizontal="left" vertical="center" wrapText="1"/>
    </xf>
    <xf numFmtId="0" fontId="3" fillId="2" borderId="2" xfId="0" applyFont="1" applyFill="1" applyBorder="1" applyAlignment="1">
      <alignment horizontal="justify" vertical="center" wrapText="1"/>
    </xf>
    <xf numFmtId="4" fontId="3" fillId="2" borderId="0" xfId="0" applyNumberFormat="1" applyFont="1" applyFill="1" applyAlignment="1">
      <alignment horizontal="center" vertical="center" wrapText="1"/>
    </xf>
    <xf numFmtId="0" fontId="3" fillId="2" borderId="2" xfId="0" applyFont="1" applyFill="1" applyBorder="1" applyAlignment="1">
      <alignment horizontal="left" vertical="center"/>
    </xf>
    <xf numFmtId="4" fontId="3" fillId="2" borderId="2" xfId="0" applyNumberFormat="1" applyFont="1" applyFill="1" applyBorder="1" applyAlignment="1">
      <alignment horizontal="left" vertical="center"/>
    </xf>
    <xf numFmtId="4" fontId="3" fillId="2" borderId="2" xfId="0" applyNumberFormat="1" applyFont="1" applyFill="1" applyBorder="1" applyAlignment="1">
      <alignment horizontal="left" vertical="center" wrapText="1"/>
    </xf>
    <xf numFmtId="3" fontId="3" fillId="2" borderId="2" xfId="0" applyNumberFormat="1" applyFont="1" applyFill="1" applyBorder="1" applyAlignment="1">
      <alignment horizontal="center" vertical="center" wrapText="1"/>
    </xf>
    <xf numFmtId="0" fontId="2" fillId="2" borderId="2" xfId="0" applyFont="1" applyFill="1" applyBorder="1" applyAlignment="1">
      <alignment horizontal="left" vertical="top"/>
    </xf>
    <xf numFmtId="0" fontId="2" fillId="2" borderId="2" xfId="0" applyFont="1" applyFill="1" applyBorder="1" applyAlignment="1">
      <alignment horizontal="left" vertical="center"/>
    </xf>
    <xf numFmtId="0" fontId="2" fillId="2" borderId="2" xfId="0" applyFont="1" applyFill="1" applyBorder="1" applyAlignment="1">
      <alignment vertical="center" wrapText="1"/>
    </xf>
    <xf numFmtId="0" fontId="3" fillId="2" borderId="0" xfId="0" applyFont="1" applyFill="1" applyAlignment="1">
      <alignment horizontal="left" vertical="center" wrapText="1"/>
    </xf>
    <xf numFmtId="4" fontId="3" fillId="2" borderId="2" xfId="0" applyNumberFormat="1" applyFont="1" applyFill="1" applyBorder="1" applyAlignment="1">
      <alignment horizontal="center" vertical="top" wrapText="1"/>
    </xf>
    <xf numFmtId="4" fontId="3" fillId="2" borderId="2" xfId="0" applyNumberFormat="1" applyFont="1" applyFill="1" applyBorder="1" applyAlignment="1">
      <alignment horizontal="center" vertical="top"/>
    </xf>
    <xf numFmtId="4" fontId="3" fillId="2" borderId="2" xfId="0" applyNumberFormat="1" applyFont="1" applyFill="1" applyBorder="1" applyAlignment="1">
      <alignment vertical="center" wrapText="1"/>
    </xf>
    <xf numFmtId="4" fontId="5" fillId="2" borderId="2" xfId="0" applyNumberFormat="1" applyFont="1" applyFill="1" applyBorder="1" applyAlignment="1">
      <alignment horizontal="center" vertical="center" wrapText="1"/>
    </xf>
    <xf numFmtId="0" fontId="7" fillId="4" borderId="2" xfId="0" applyFont="1" applyFill="1" applyBorder="1" applyAlignment="1">
      <alignment vertical="center" wrapText="1"/>
    </xf>
    <xf numFmtId="0" fontId="6" fillId="4" borderId="2" xfId="0" applyFont="1" applyFill="1" applyBorder="1" applyAlignment="1">
      <alignment vertical="top"/>
    </xf>
    <xf numFmtId="0" fontId="7" fillId="4" borderId="0" xfId="0" applyFont="1" applyFill="1" applyAlignment="1">
      <alignment vertical="top"/>
    </xf>
    <xf numFmtId="0" fontId="7" fillId="2" borderId="2" xfId="0" applyFont="1" applyFill="1" applyBorder="1" applyAlignment="1">
      <alignment vertical="top" wrapText="1"/>
    </xf>
    <xf numFmtId="49" fontId="2" fillId="2" borderId="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2" fillId="2" borderId="6" xfId="0" applyNumberFormat="1"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3" fillId="2" borderId="0" xfId="0" applyFont="1" applyFill="1" applyAlignment="1">
      <alignment horizontal="center" vertical="center" wrapText="1"/>
    </xf>
    <xf numFmtId="49" fontId="6" fillId="4" borderId="1"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13</xdr:row>
      <xdr:rowOff>0</xdr:rowOff>
    </xdr:from>
    <xdr:to>
      <xdr:col>20</xdr:col>
      <xdr:colOff>304800</xdr:colOff>
      <xdr:row>14</xdr:row>
      <xdr:rowOff>304800</xdr:rowOff>
    </xdr:to>
    <xdr:sp macro="" textlink="">
      <xdr:nvSpPr>
        <xdr:cNvPr id="1025" name="AutoShape 1">
          <a:extLst>
            <a:ext uri="{FF2B5EF4-FFF2-40B4-BE49-F238E27FC236}">
              <a16:creationId xmlns:a16="http://schemas.microsoft.com/office/drawing/2014/main" id="{092E73A3-DA7B-A9C3-D08B-45A76974A420}"/>
            </a:ext>
          </a:extLst>
        </xdr:cNvPr>
        <xdr:cNvSpPr>
          <a:spLocks noChangeAspect="1" noChangeArrowheads="1"/>
        </xdr:cNvSpPr>
      </xdr:nvSpPr>
      <xdr:spPr bwMode="auto">
        <a:xfrm>
          <a:off x="11480800" y="9036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20</xdr:col>
      <xdr:colOff>0</xdr:colOff>
      <xdr:row>14</xdr:row>
      <xdr:rowOff>0</xdr:rowOff>
    </xdr:from>
    <xdr:ext cx="304800" cy="304800"/>
    <xdr:sp macro="" textlink="">
      <xdr:nvSpPr>
        <xdr:cNvPr id="2" name="AutoShape 1">
          <a:extLst>
            <a:ext uri="{FF2B5EF4-FFF2-40B4-BE49-F238E27FC236}">
              <a16:creationId xmlns:a16="http://schemas.microsoft.com/office/drawing/2014/main" id="{8FD895DE-8B6C-4942-8DEA-C7E37D463243}"/>
            </a:ext>
          </a:extLst>
        </xdr:cNvPr>
        <xdr:cNvSpPr>
          <a:spLocks noChangeAspect="1" noChangeArrowheads="1"/>
        </xdr:cNvSpPr>
      </xdr:nvSpPr>
      <xdr:spPr bwMode="auto">
        <a:xfrm>
          <a:off x="11127619" y="59871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532"/>
  <sheetViews>
    <sheetView topLeftCell="P1" zoomScale="62" zoomScaleNormal="62" workbookViewId="0">
      <pane ySplit="2" topLeftCell="A18" activePane="bottomLeft" state="frozen"/>
      <selection pane="bottomLeft" activeCell="U19" sqref="U19"/>
    </sheetView>
  </sheetViews>
  <sheetFormatPr defaultColWidth="9.1796875" defaultRowHeight="13" x14ac:dyDescent="0.35"/>
  <cols>
    <col min="1" max="1" width="9.1796875" style="17" customWidth="1"/>
    <col min="2" max="2" width="11.54296875" style="13" customWidth="1"/>
    <col min="3" max="3" width="43" style="13" customWidth="1"/>
    <col min="4" max="4" width="28.1796875" style="13" customWidth="1"/>
    <col min="5" max="5" width="36.453125" style="13" customWidth="1"/>
    <col min="6" max="6" width="12.453125" style="17" customWidth="1"/>
    <col min="7" max="7" width="13" style="17" customWidth="1"/>
    <col min="8" max="8" width="10.453125" style="22" customWidth="1"/>
    <col min="9" max="9" width="19.1796875" style="3" hidden="1" customWidth="1"/>
    <col min="10" max="11" width="10.7265625" style="22" hidden="1" customWidth="1"/>
    <col min="12" max="12" width="28" style="22" hidden="1" customWidth="1"/>
    <col min="13" max="13" width="25.81640625" style="22" hidden="1" customWidth="1"/>
    <col min="14" max="14" width="17.453125" style="22" hidden="1" customWidth="1"/>
    <col min="15" max="15" width="17.453125" style="22" customWidth="1"/>
    <col min="16" max="16" width="15.81640625" style="22" customWidth="1"/>
    <col min="17" max="17" width="14.54296875" style="9" customWidth="1"/>
    <col min="18" max="18" width="13.54296875" style="9" customWidth="1"/>
    <col min="19" max="19" width="13.54296875" style="6" customWidth="1"/>
    <col min="20" max="20" width="54" style="10" customWidth="1"/>
    <col min="21" max="21" width="61.54296875" style="43" customWidth="1"/>
    <col min="22" max="22" width="55.54296875" style="44" customWidth="1"/>
    <col min="23" max="23" width="19.453125" style="6" customWidth="1"/>
    <col min="24" max="24" width="18.81640625" style="17" customWidth="1"/>
    <col min="25" max="25" width="12.81640625" style="13" hidden="1" customWidth="1"/>
    <col min="26" max="16384" width="9.1796875" style="13"/>
  </cols>
  <sheetData>
    <row r="1" spans="1:25" s="3" customFormat="1" ht="56.15" customHeight="1" x14ac:dyDescent="0.35">
      <c r="A1" s="78" t="s">
        <v>0</v>
      </c>
      <c r="B1" s="75" t="s">
        <v>1</v>
      </c>
      <c r="C1" s="73" t="s">
        <v>2</v>
      </c>
      <c r="D1" s="75" t="s">
        <v>3</v>
      </c>
      <c r="E1" s="75" t="s">
        <v>4</v>
      </c>
      <c r="F1" s="79" t="s">
        <v>5</v>
      </c>
      <c r="G1" s="80"/>
      <c r="H1" s="81"/>
      <c r="I1" s="75" t="s">
        <v>6</v>
      </c>
      <c r="J1" s="75" t="s">
        <v>7</v>
      </c>
      <c r="K1" s="75" t="s">
        <v>8</v>
      </c>
      <c r="L1" s="75" t="s">
        <v>9</v>
      </c>
      <c r="M1" s="75" t="s">
        <v>10</v>
      </c>
      <c r="N1" s="75" t="s">
        <v>11</v>
      </c>
      <c r="O1" s="75" t="s">
        <v>12</v>
      </c>
      <c r="P1" s="78" t="s">
        <v>13</v>
      </c>
      <c r="Q1" s="82" t="s">
        <v>14</v>
      </c>
      <c r="R1" s="83"/>
      <c r="S1" s="84"/>
      <c r="T1" s="79" t="s">
        <v>15</v>
      </c>
      <c r="U1" s="80"/>
      <c r="V1" s="81"/>
      <c r="W1" s="78" t="s">
        <v>16</v>
      </c>
      <c r="X1" s="75" t="s">
        <v>17</v>
      </c>
      <c r="Y1" s="75" t="s">
        <v>18</v>
      </c>
    </row>
    <row r="2" spans="1:25" s="3" customFormat="1" ht="55" customHeight="1" x14ac:dyDescent="0.35">
      <c r="A2" s="78"/>
      <c r="B2" s="76"/>
      <c r="C2" s="74"/>
      <c r="D2" s="76"/>
      <c r="E2" s="76"/>
      <c r="F2" s="2" t="s">
        <v>19</v>
      </c>
      <c r="G2" s="2" t="s">
        <v>20</v>
      </c>
      <c r="H2" s="2" t="s">
        <v>21</v>
      </c>
      <c r="I2" s="77"/>
      <c r="J2" s="77"/>
      <c r="K2" s="77"/>
      <c r="L2" s="77"/>
      <c r="M2" s="77"/>
      <c r="N2" s="77"/>
      <c r="O2" s="77"/>
      <c r="P2" s="78"/>
      <c r="Q2" s="2" t="s">
        <v>19</v>
      </c>
      <c r="R2" s="2" t="s">
        <v>20</v>
      </c>
      <c r="S2" s="2" t="s">
        <v>21</v>
      </c>
      <c r="T2" s="1" t="s">
        <v>22</v>
      </c>
      <c r="U2" s="1" t="s">
        <v>20</v>
      </c>
      <c r="V2" s="1" t="s">
        <v>21</v>
      </c>
      <c r="W2" s="78"/>
      <c r="X2" s="77"/>
      <c r="Y2" s="77"/>
    </row>
    <row r="3" spans="1:25" ht="164.5" customHeight="1" x14ac:dyDescent="0.35">
      <c r="A3" s="4">
        <v>1</v>
      </c>
      <c r="B3" s="4" t="s">
        <v>23</v>
      </c>
      <c r="C3" s="5" t="s">
        <v>24</v>
      </c>
      <c r="D3" s="5" t="s">
        <v>25</v>
      </c>
      <c r="E3" s="5" t="s">
        <v>26</v>
      </c>
      <c r="F3" s="4">
        <v>50</v>
      </c>
      <c r="G3" s="4">
        <v>50</v>
      </c>
      <c r="H3" s="6"/>
      <c r="I3" s="32">
        <f>ROUND((F3+G3)/2,2)</f>
        <v>50</v>
      </c>
      <c r="J3" s="6"/>
      <c r="K3" s="6"/>
      <c r="L3" s="11"/>
      <c r="M3" s="11"/>
      <c r="N3" s="7">
        <f t="shared" ref="N3:N34" si="0">I3+L3+M3</f>
        <v>50</v>
      </c>
      <c r="O3" s="7">
        <f>ROUND((F3+G3)/2,2)</f>
        <v>50</v>
      </c>
      <c r="P3" s="8">
        <v>60262.7</v>
      </c>
      <c r="Q3" s="9">
        <v>60262.7</v>
      </c>
      <c r="R3" s="9">
        <v>60262.7</v>
      </c>
      <c r="S3" s="9"/>
      <c r="T3" s="10" t="s">
        <v>27</v>
      </c>
      <c r="U3" s="10" t="s">
        <v>28</v>
      </c>
      <c r="V3" s="5"/>
      <c r="W3" s="11">
        <v>60262.7</v>
      </c>
      <c r="X3" s="4" t="s">
        <v>29</v>
      </c>
      <c r="Y3" s="12">
        <f>P3-W3</f>
        <v>0</v>
      </c>
    </row>
    <row r="4" spans="1:25" ht="215.15" customHeight="1" x14ac:dyDescent="0.35">
      <c r="A4" s="4">
        <v>2</v>
      </c>
      <c r="B4" s="4" t="s">
        <v>30</v>
      </c>
      <c r="C4" s="5" t="s">
        <v>31</v>
      </c>
      <c r="D4" s="5" t="s">
        <v>32</v>
      </c>
      <c r="E4" s="5" t="s">
        <v>33</v>
      </c>
      <c r="F4" s="4">
        <v>48</v>
      </c>
      <c r="G4" s="4">
        <v>50</v>
      </c>
      <c r="H4" s="6"/>
      <c r="I4" s="32">
        <f t="shared" ref="I4:I59" si="1">ROUND((F4+G4)/2,2)</f>
        <v>49</v>
      </c>
      <c r="J4" s="6"/>
      <c r="K4" s="6"/>
      <c r="L4" s="11"/>
      <c r="M4" s="11"/>
      <c r="N4" s="7">
        <f t="shared" si="0"/>
        <v>49</v>
      </c>
      <c r="O4" s="7">
        <f t="shared" ref="O4:O26" si="2">ROUND((F4+G4)/2,2)</f>
        <v>49</v>
      </c>
      <c r="P4" s="8">
        <v>69876.929999999993</v>
      </c>
      <c r="Q4" s="9" t="s">
        <v>34</v>
      </c>
      <c r="R4" s="9">
        <v>69876.929999999993</v>
      </c>
      <c r="S4" s="9"/>
      <c r="T4" s="10" t="s">
        <v>35</v>
      </c>
      <c r="U4" s="10" t="s">
        <v>36</v>
      </c>
      <c r="V4" s="5"/>
      <c r="W4" s="14">
        <v>69876.929999999993</v>
      </c>
      <c r="X4" s="4" t="s">
        <v>29</v>
      </c>
      <c r="Y4" s="12">
        <f t="shared" ref="Y4:Y21" si="3">P4-W4</f>
        <v>0</v>
      </c>
    </row>
    <row r="5" spans="1:25" ht="164.5" customHeight="1" x14ac:dyDescent="0.35">
      <c r="A5" s="4">
        <v>3</v>
      </c>
      <c r="B5" s="15" t="s">
        <v>37</v>
      </c>
      <c r="C5" s="15" t="s">
        <v>24</v>
      </c>
      <c r="D5" s="15" t="s">
        <v>38</v>
      </c>
      <c r="E5" s="15" t="s">
        <v>39</v>
      </c>
      <c r="F5" s="4">
        <v>50</v>
      </c>
      <c r="G5" s="4">
        <v>46</v>
      </c>
      <c r="H5" s="6"/>
      <c r="I5" s="32">
        <f t="shared" si="1"/>
        <v>48</v>
      </c>
      <c r="J5" s="6"/>
      <c r="K5" s="6"/>
      <c r="L5" s="11"/>
      <c r="M5" s="11"/>
      <c r="N5" s="7">
        <f t="shared" si="0"/>
        <v>48</v>
      </c>
      <c r="O5" s="7">
        <f t="shared" si="2"/>
        <v>48</v>
      </c>
      <c r="P5" s="9">
        <v>66895.61</v>
      </c>
      <c r="Q5" s="9">
        <v>66895.61</v>
      </c>
      <c r="R5" s="9">
        <v>66895.61</v>
      </c>
      <c r="S5" s="9"/>
      <c r="T5" s="10" t="s">
        <v>40</v>
      </c>
      <c r="U5" s="10" t="s">
        <v>41</v>
      </c>
      <c r="V5" s="15"/>
      <c r="W5" s="11">
        <v>66895.61</v>
      </c>
      <c r="X5" s="4" t="s">
        <v>29</v>
      </c>
      <c r="Y5" s="12">
        <f t="shared" si="3"/>
        <v>0</v>
      </c>
    </row>
    <row r="6" spans="1:25" ht="164.5" customHeight="1" x14ac:dyDescent="0.35">
      <c r="A6" s="4">
        <v>12</v>
      </c>
      <c r="B6" s="4" t="s">
        <v>42</v>
      </c>
      <c r="C6" s="5" t="s">
        <v>24</v>
      </c>
      <c r="D6" s="5" t="s">
        <v>43</v>
      </c>
      <c r="E6" s="5" t="s">
        <v>44</v>
      </c>
      <c r="F6" s="4">
        <v>50</v>
      </c>
      <c r="G6" s="4">
        <v>39</v>
      </c>
      <c r="H6" s="22">
        <v>45</v>
      </c>
      <c r="I6" s="32"/>
      <c r="J6" s="6">
        <f>H6-F6</f>
        <v>-5</v>
      </c>
      <c r="K6" s="6">
        <f>H6-G6</f>
        <v>6</v>
      </c>
      <c r="L6" s="11">
        <f>ROUND(((F6+G6+H6)/3),2)</f>
        <v>44.67</v>
      </c>
      <c r="M6" s="11"/>
      <c r="N6" s="23">
        <f t="shared" si="0"/>
        <v>44.67</v>
      </c>
      <c r="O6" s="7">
        <f>ROUND((F6+H6)/2,2)</f>
        <v>47.5</v>
      </c>
      <c r="P6" s="9">
        <v>45832</v>
      </c>
      <c r="Q6" s="9" t="s">
        <v>45</v>
      </c>
      <c r="R6" s="9">
        <v>37432</v>
      </c>
      <c r="S6" s="24">
        <v>37432</v>
      </c>
      <c r="T6" s="10" t="s">
        <v>46</v>
      </c>
      <c r="U6" s="10" t="s">
        <v>47</v>
      </c>
      <c r="V6" s="25" t="s">
        <v>48</v>
      </c>
      <c r="W6" s="14"/>
      <c r="X6" s="4" t="s">
        <v>49</v>
      </c>
      <c r="Y6" s="12"/>
    </row>
    <row r="7" spans="1:25" ht="164.5" customHeight="1" x14ac:dyDescent="0.35">
      <c r="A7" s="4">
        <v>4</v>
      </c>
      <c r="B7" s="4" t="s">
        <v>50</v>
      </c>
      <c r="C7" s="5" t="s">
        <v>51</v>
      </c>
      <c r="D7" s="5" t="s">
        <v>52</v>
      </c>
      <c r="E7" s="5" t="s">
        <v>53</v>
      </c>
      <c r="F7" s="4">
        <v>46</v>
      </c>
      <c r="G7" s="4">
        <v>48</v>
      </c>
      <c r="H7" s="6"/>
      <c r="I7" s="32">
        <f t="shared" si="1"/>
        <v>47</v>
      </c>
      <c r="J7" s="6"/>
      <c r="K7" s="6"/>
      <c r="L7" s="11"/>
      <c r="M7" s="11"/>
      <c r="N7" s="7">
        <f t="shared" si="0"/>
        <v>47</v>
      </c>
      <c r="O7" s="7">
        <f t="shared" si="2"/>
        <v>47</v>
      </c>
      <c r="P7" s="8">
        <v>65717.490000000005</v>
      </c>
      <c r="Q7" s="9">
        <v>65717.490000000005</v>
      </c>
      <c r="R7" s="9">
        <v>65717.490000000005</v>
      </c>
      <c r="S7" s="9"/>
      <c r="T7" s="10" t="s">
        <v>54</v>
      </c>
      <c r="U7" s="10" t="s">
        <v>55</v>
      </c>
      <c r="V7" s="5"/>
      <c r="W7" s="16">
        <v>65717.490000000005</v>
      </c>
      <c r="X7" s="4" t="s">
        <v>29</v>
      </c>
      <c r="Y7" s="12">
        <f t="shared" si="3"/>
        <v>0</v>
      </c>
    </row>
    <row r="8" spans="1:25" ht="164.5" customHeight="1" x14ac:dyDescent="0.35">
      <c r="A8" s="4">
        <v>5</v>
      </c>
      <c r="B8" s="4" t="s">
        <v>56</v>
      </c>
      <c r="C8" s="5" t="s">
        <v>57</v>
      </c>
      <c r="D8" s="5" t="s">
        <v>58</v>
      </c>
      <c r="E8" s="5" t="s">
        <v>59</v>
      </c>
      <c r="F8" s="4">
        <v>44</v>
      </c>
      <c r="G8" s="17">
        <v>50</v>
      </c>
      <c r="H8" s="6"/>
      <c r="I8" s="32">
        <f t="shared" si="1"/>
        <v>47</v>
      </c>
      <c r="J8" s="6"/>
      <c r="K8" s="6"/>
      <c r="L8" s="11"/>
      <c r="M8" s="11"/>
      <c r="N8" s="7">
        <f t="shared" si="0"/>
        <v>47</v>
      </c>
      <c r="O8" s="7">
        <f t="shared" si="2"/>
        <v>47</v>
      </c>
      <c r="P8" s="8">
        <v>64216.98</v>
      </c>
      <c r="Q8" s="9">
        <v>64216.98</v>
      </c>
      <c r="R8" s="18">
        <v>64216.98</v>
      </c>
      <c r="S8" s="9"/>
      <c r="T8" s="10" t="s">
        <v>60</v>
      </c>
      <c r="U8" s="10" t="s">
        <v>61</v>
      </c>
      <c r="V8" s="5"/>
      <c r="W8" s="19">
        <v>64216.98</v>
      </c>
      <c r="X8" s="4" t="s">
        <v>29</v>
      </c>
      <c r="Y8" s="12">
        <f t="shared" si="3"/>
        <v>0</v>
      </c>
    </row>
    <row r="9" spans="1:25" ht="164.5" customHeight="1" x14ac:dyDescent="0.35">
      <c r="A9" s="4">
        <v>6</v>
      </c>
      <c r="B9" s="4" t="s">
        <v>62</v>
      </c>
      <c r="C9" s="5" t="s">
        <v>57</v>
      </c>
      <c r="D9" s="5" t="s">
        <v>63</v>
      </c>
      <c r="E9" s="5" t="s">
        <v>64</v>
      </c>
      <c r="F9" s="4">
        <v>44</v>
      </c>
      <c r="G9" s="4">
        <v>50</v>
      </c>
      <c r="H9" s="6"/>
      <c r="I9" s="32">
        <f t="shared" si="1"/>
        <v>47</v>
      </c>
      <c r="J9" s="6"/>
      <c r="K9" s="6"/>
      <c r="L9" s="11"/>
      <c r="M9" s="11"/>
      <c r="N9" s="7">
        <f t="shared" si="0"/>
        <v>47</v>
      </c>
      <c r="O9" s="7">
        <f t="shared" si="2"/>
        <v>47</v>
      </c>
      <c r="P9" s="9">
        <v>68674.740000000005</v>
      </c>
      <c r="Q9" s="9">
        <v>68674.740000000005</v>
      </c>
      <c r="R9" s="9">
        <v>68674.740000000005</v>
      </c>
      <c r="S9" s="9"/>
      <c r="T9" s="10" t="s">
        <v>65</v>
      </c>
      <c r="U9" s="10" t="s">
        <v>66</v>
      </c>
      <c r="V9" s="5"/>
      <c r="W9" s="20">
        <v>68674.740000000005</v>
      </c>
      <c r="X9" s="4" t="s">
        <v>29</v>
      </c>
      <c r="Y9" s="12">
        <f t="shared" si="3"/>
        <v>0</v>
      </c>
    </row>
    <row r="10" spans="1:25" ht="164.5" customHeight="1" x14ac:dyDescent="0.35">
      <c r="A10" s="4">
        <v>7</v>
      </c>
      <c r="B10" s="4" t="s">
        <v>67</v>
      </c>
      <c r="C10" s="5" t="s">
        <v>31</v>
      </c>
      <c r="D10" s="5" t="s">
        <v>68</v>
      </c>
      <c r="E10" s="5" t="s">
        <v>69</v>
      </c>
      <c r="F10" s="4">
        <v>45</v>
      </c>
      <c r="G10" s="4">
        <v>47</v>
      </c>
      <c r="H10" s="6"/>
      <c r="I10" s="32">
        <f t="shared" si="1"/>
        <v>46</v>
      </c>
      <c r="J10" s="6"/>
      <c r="K10" s="6"/>
      <c r="L10" s="11"/>
      <c r="M10" s="11"/>
      <c r="N10" s="7">
        <f t="shared" si="0"/>
        <v>46</v>
      </c>
      <c r="O10" s="7">
        <f t="shared" si="2"/>
        <v>46</v>
      </c>
      <c r="P10" s="9">
        <v>52213.2</v>
      </c>
      <c r="Q10" s="9">
        <v>52213.2</v>
      </c>
      <c r="R10" s="9">
        <v>52213.2</v>
      </c>
      <c r="S10" s="9"/>
      <c r="T10" s="10" t="s">
        <v>70</v>
      </c>
      <c r="U10" s="10" t="s">
        <v>71</v>
      </c>
      <c r="V10" s="5"/>
      <c r="W10" s="20"/>
      <c r="X10" s="4" t="s">
        <v>49</v>
      </c>
      <c r="Y10" s="12"/>
    </row>
    <row r="11" spans="1:25" ht="164.5" customHeight="1" x14ac:dyDescent="0.35">
      <c r="A11" s="4">
        <v>8</v>
      </c>
      <c r="B11" s="4" t="s">
        <v>72</v>
      </c>
      <c r="C11" s="5" t="s">
        <v>73</v>
      </c>
      <c r="D11" s="5" t="s">
        <v>74</v>
      </c>
      <c r="E11" s="5" t="s">
        <v>75</v>
      </c>
      <c r="F11" s="4">
        <v>46</v>
      </c>
      <c r="G11" s="17">
        <v>45</v>
      </c>
      <c r="H11" s="6"/>
      <c r="I11" s="32">
        <f t="shared" si="1"/>
        <v>45.5</v>
      </c>
      <c r="J11" s="6"/>
      <c r="K11" s="6"/>
      <c r="L11" s="11"/>
      <c r="M11" s="11"/>
      <c r="N11" s="7">
        <f t="shared" si="0"/>
        <v>45.5</v>
      </c>
      <c r="O11" s="7">
        <f t="shared" si="2"/>
        <v>45.5</v>
      </c>
      <c r="P11" s="9">
        <v>59801.31</v>
      </c>
      <c r="Q11" s="9">
        <v>59801.31</v>
      </c>
      <c r="R11" s="18">
        <v>59801.3</v>
      </c>
      <c r="S11" s="9"/>
      <c r="T11" s="10" t="s">
        <v>76</v>
      </c>
      <c r="U11" s="21" t="s">
        <v>77</v>
      </c>
      <c r="V11" s="5"/>
      <c r="W11" s="19">
        <v>59801.31</v>
      </c>
      <c r="X11" s="4" t="s">
        <v>29</v>
      </c>
      <c r="Y11" s="12">
        <f t="shared" si="3"/>
        <v>0</v>
      </c>
    </row>
    <row r="12" spans="1:25" ht="164.5" customHeight="1" x14ac:dyDescent="0.35">
      <c r="A12" s="4">
        <v>9</v>
      </c>
      <c r="B12" s="26" t="s">
        <v>78</v>
      </c>
      <c r="C12" s="27" t="s">
        <v>24</v>
      </c>
      <c r="D12" s="27" t="s">
        <v>79</v>
      </c>
      <c r="E12" s="27" t="s">
        <v>80</v>
      </c>
      <c r="F12" s="4">
        <v>45</v>
      </c>
      <c r="G12" s="4">
        <v>45</v>
      </c>
      <c r="H12" s="6"/>
      <c r="I12" s="32">
        <f t="shared" si="1"/>
        <v>45</v>
      </c>
      <c r="J12" s="6"/>
      <c r="K12" s="6"/>
      <c r="L12" s="11"/>
      <c r="M12" s="11"/>
      <c r="N12" s="7">
        <f t="shared" si="0"/>
        <v>45</v>
      </c>
      <c r="O12" s="7">
        <f t="shared" si="2"/>
        <v>45</v>
      </c>
      <c r="P12" s="8">
        <v>57113.35</v>
      </c>
      <c r="Q12" s="9">
        <v>57113.35</v>
      </c>
      <c r="R12" s="9">
        <v>48113.35</v>
      </c>
      <c r="S12" s="9"/>
      <c r="T12" s="10" t="s">
        <v>81</v>
      </c>
      <c r="U12" s="10" t="s">
        <v>82</v>
      </c>
      <c r="V12" s="5"/>
      <c r="W12" s="14"/>
      <c r="X12" s="4" t="s">
        <v>49</v>
      </c>
      <c r="Y12" s="12"/>
    </row>
    <row r="13" spans="1:25" ht="164.5" customHeight="1" x14ac:dyDescent="0.35">
      <c r="A13" s="4">
        <v>10</v>
      </c>
      <c r="B13" s="4" t="s">
        <v>83</v>
      </c>
      <c r="C13" s="5" t="s">
        <v>24</v>
      </c>
      <c r="D13" s="5" t="s">
        <v>84</v>
      </c>
      <c r="E13" s="5" t="s">
        <v>85</v>
      </c>
      <c r="F13" s="4">
        <v>25</v>
      </c>
      <c r="G13" s="4">
        <v>48</v>
      </c>
      <c r="H13" s="6">
        <v>42</v>
      </c>
      <c r="I13" s="32"/>
      <c r="J13" s="6">
        <f>H13-F13</f>
        <v>17</v>
      </c>
      <c r="K13" s="6">
        <f>H13-G13</f>
        <v>-6</v>
      </c>
      <c r="L13" s="11"/>
      <c r="M13" s="11">
        <f>ROUND((G13+H13)/2,2)</f>
        <v>45</v>
      </c>
      <c r="N13" s="7">
        <f t="shared" si="0"/>
        <v>45</v>
      </c>
      <c r="O13" s="7">
        <f>ROUND((G13+H13)/2,2)</f>
        <v>45</v>
      </c>
      <c r="P13" s="9">
        <v>47859.09</v>
      </c>
      <c r="Q13" s="9">
        <v>0</v>
      </c>
      <c r="R13" s="9">
        <v>47859.09</v>
      </c>
      <c r="S13" s="9">
        <v>47859.09</v>
      </c>
      <c r="T13" s="10" t="s">
        <v>86</v>
      </c>
      <c r="U13" s="10" t="s">
        <v>87</v>
      </c>
      <c r="V13" s="25" t="s">
        <v>88</v>
      </c>
      <c r="W13" s="14"/>
      <c r="X13" s="4" t="s">
        <v>49</v>
      </c>
      <c r="Y13" s="12"/>
    </row>
    <row r="14" spans="1:25" ht="164.5" customHeight="1" x14ac:dyDescent="0.35">
      <c r="A14" s="4">
        <v>11</v>
      </c>
      <c r="B14" s="4" t="s">
        <v>89</v>
      </c>
      <c r="C14" s="5" t="s">
        <v>24</v>
      </c>
      <c r="D14" s="5" t="s">
        <v>90</v>
      </c>
      <c r="E14" s="5" t="s">
        <v>91</v>
      </c>
      <c r="F14" s="4">
        <v>44</v>
      </c>
      <c r="G14" s="4">
        <v>46</v>
      </c>
      <c r="H14" s="6"/>
      <c r="I14" s="32">
        <f t="shared" si="1"/>
        <v>45</v>
      </c>
      <c r="J14" s="6"/>
      <c r="K14" s="6"/>
      <c r="L14" s="11"/>
      <c r="M14" s="11"/>
      <c r="N14" s="7">
        <f t="shared" si="0"/>
        <v>45</v>
      </c>
      <c r="O14" s="7">
        <f t="shared" si="2"/>
        <v>45</v>
      </c>
      <c r="P14" s="9">
        <v>67792.679999999993</v>
      </c>
      <c r="Q14" s="9">
        <v>67792.679999999993</v>
      </c>
      <c r="R14" s="9">
        <v>67792.679999999993</v>
      </c>
      <c r="S14" s="9"/>
      <c r="T14" s="10" t="s">
        <v>92</v>
      </c>
      <c r="U14" s="10" t="s">
        <v>93</v>
      </c>
      <c r="V14" s="5"/>
      <c r="W14" s="14"/>
      <c r="X14" s="4" t="s">
        <v>49</v>
      </c>
      <c r="Y14" s="12"/>
    </row>
    <row r="15" spans="1:25" ht="270" customHeight="1" x14ac:dyDescent="0.35">
      <c r="A15" s="4">
        <v>13</v>
      </c>
      <c r="B15" s="4" t="s">
        <v>94</v>
      </c>
      <c r="C15" s="5" t="s">
        <v>51</v>
      </c>
      <c r="D15" s="5" t="s">
        <v>95</v>
      </c>
      <c r="E15" s="5" t="s">
        <v>96</v>
      </c>
      <c r="F15" s="4">
        <v>44</v>
      </c>
      <c r="G15" s="4">
        <v>44</v>
      </c>
      <c r="H15" s="6"/>
      <c r="I15" s="32">
        <f t="shared" si="1"/>
        <v>44</v>
      </c>
      <c r="J15" s="6"/>
      <c r="K15" s="6"/>
      <c r="L15" s="11"/>
      <c r="M15" s="11"/>
      <c r="N15" s="7">
        <f t="shared" si="0"/>
        <v>44</v>
      </c>
      <c r="O15" s="7">
        <f t="shared" si="2"/>
        <v>44</v>
      </c>
      <c r="P15" s="8">
        <v>69999.69</v>
      </c>
      <c r="Q15" s="9">
        <v>69999.69</v>
      </c>
      <c r="R15" s="9">
        <v>69999.69</v>
      </c>
      <c r="S15" s="9"/>
      <c r="T15" s="10" t="s">
        <v>97</v>
      </c>
      <c r="U15" s="10" t="s">
        <v>98</v>
      </c>
      <c r="V15" s="5"/>
      <c r="W15" s="14">
        <v>69999.69</v>
      </c>
      <c r="X15" s="4" t="s">
        <v>29</v>
      </c>
      <c r="Y15" s="12">
        <f t="shared" si="3"/>
        <v>0</v>
      </c>
    </row>
    <row r="16" spans="1:25" ht="164.5" customHeight="1" x14ac:dyDescent="0.35">
      <c r="A16" s="4">
        <v>14</v>
      </c>
      <c r="B16" s="4" t="s">
        <v>99</v>
      </c>
      <c r="C16" s="5" t="s">
        <v>24</v>
      </c>
      <c r="D16" s="5" t="s">
        <v>100</v>
      </c>
      <c r="E16" s="5" t="s">
        <v>101</v>
      </c>
      <c r="F16" s="4">
        <v>44</v>
      </c>
      <c r="G16" s="4">
        <v>44</v>
      </c>
      <c r="H16" s="6"/>
      <c r="I16" s="32">
        <f t="shared" si="1"/>
        <v>44</v>
      </c>
      <c r="J16" s="6"/>
      <c r="K16" s="6"/>
      <c r="L16" s="11"/>
      <c r="M16" s="11"/>
      <c r="N16" s="7">
        <f t="shared" si="0"/>
        <v>44</v>
      </c>
      <c r="O16" s="7">
        <f t="shared" si="2"/>
        <v>44</v>
      </c>
      <c r="P16" s="9">
        <v>67619</v>
      </c>
      <c r="Q16" s="9">
        <v>60000</v>
      </c>
      <c r="R16" s="9" t="s">
        <v>102</v>
      </c>
      <c r="S16" s="9"/>
      <c r="T16" s="10" t="s">
        <v>103</v>
      </c>
      <c r="U16" s="10" t="s">
        <v>104</v>
      </c>
      <c r="V16" s="5"/>
      <c r="W16" s="14"/>
      <c r="X16" s="4" t="s">
        <v>49</v>
      </c>
      <c r="Y16" s="12"/>
    </row>
    <row r="17" spans="1:25" ht="164.5" customHeight="1" x14ac:dyDescent="0.35">
      <c r="A17" s="26">
        <v>15</v>
      </c>
      <c r="B17" s="26" t="s">
        <v>105</v>
      </c>
      <c r="C17" s="27" t="s">
        <v>106</v>
      </c>
      <c r="D17" s="27" t="s">
        <v>107</v>
      </c>
      <c r="E17" s="27" t="s">
        <v>108</v>
      </c>
      <c r="F17" s="26">
        <v>42</v>
      </c>
      <c r="G17" s="26">
        <v>46</v>
      </c>
      <c r="H17" s="28"/>
      <c r="I17" s="45">
        <f t="shared" si="1"/>
        <v>44</v>
      </c>
      <c r="J17" s="28"/>
      <c r="K17" s="28"/>
      <c r="L17" s="46"/>
      <c r="M17" s="46"/>
      <c r="N17" s="29">
        <f t="shared" si="0"/>
        <v>44</v>
      </c>
      <c r="O17" s="7">
        <f t="shared" si="2"/>
        <v>44</v>
      </c>
      <c r="P17" s="8">
        <v>56948.62</v>
      </c>
      <c r="Q17" s="9">
        <v>56948.62</v>
      </c>
      <c r="R17" s="9">
        <v>56948.62</v>
      </c>
      <c r="S17" s="9"/>
      <c r="T17" s="10" t="s">
        <v>109</v>
      </c>
      <c r="U17" s="10" t="s">
        <v>110</v>
      </c>
      <c r="V17" s="5"/>
      <c r="W17" s="11">
        <v>56948.62</v>
      </c>
      <c r="X17" s="4" t="s">
        <v>29</v>
      </c>
      <c r="Y17" s="12">
        <f t="shared" si="3"/>
        <v>0</v>
      </c>
    </row>
    <row r="18" spans="1:25" ht="164.5" customHeight="1" x14ac:dyDescent="0.35">
      <c r="A18" s="4">
        <v>16</v>
      </c>
      <c r="B18" s="4" t="s">
        <v>111</v>
      </c>
      <c r="C18" s="5" t="s">
        <v>24</v>
      </c>
      <c r="D18" s="5" t="s">
        <v>112</v>
      </c>
      <c r="E18" s="5" t="s">
        <v>113</v>
      </c>
      <c r="F18" s="4">
        <v>42</v>
      </c>
      <c r="G18" s="4">
        <v>44</v>
      </c>
      <c r="H18" s="6"/>
      <c r="I18" s="32">
        <f t="shared" si="1"/>
        <v>43</v>
      </c>
      <c r="J18" s="6"/>
      <c r="K18" s="6"/>
      <c r="L18" s="11"/>
      <c r="M18" s="11"/>
      <c r="N18" s="7">
        <f t="shared" si="0"/>
        <v>43</v>
      </c>
      <c r="O18" s="7">
        <f t="shared" si="2"/>
        <v>43</v>
      </c>
      <c r="P18" s="9">
        <v>35642.1</v>
      </c>
      <c r="Q18" s="9">
        <v>35642.1</v>
      </c>
      <c r="R18" s="9">
        <v>35642.1</v>
      </c>
      <c r="S18" s="9"/>
      <c r="T18" s="10" t="s">
        <v>114</v>
      </c>
      <c r="U18" s="10" t="s">
        <v>115</v>
      </c>
      <c r="V18" s="5"/>
      <c r="W18" s="14"/>
      <c r="X18" s="4" t="s">
        <v>49</v>
      </c>
      <c r="Y18" s="12"/>
    </row>
    <row r="19" spans="1:25" ht="253.5" customHeight="1" x14ac:dyDescent="0.35">
      <c r="A19" s="4">
        <v>17</v>
      </c>
      <c r="B19" s="4" t="s">
        <v>116</v>
      </c>
      <c r="C19" s="5" t="s">
        <v>117</v>
      </c>
      <c r="D19" s="5" t="s">
        <v>118</v>
      </c>
      <c r="E19" s="5" t="s">
        <v>119</v>
      </c>
      <c r="F19" s="4">
        <v>39</v>
      </c>
      <c r="G19" s="4">
        <v>46</v>
      </c>
      <c r="H19" s="6"/>
      <c r="I19" s="32">
        <f t="shared" si="1"/>
        <v>42.5</v>
      </c>
      <c r="J19" s="6"/>
      <c r="K19" s="6"/>
      <c r="L19" s="11"/>
      <c r="M19" s="11"/>
      <c r="N19" s="7">
        <f t="shared" si="0"/>
        <v>42.5</v>
      </c>
      <c r="O19" s="7">
        <f t="shared" si="2"/>
        <v>42.5</v>
      </c>
      <c r="P19" s="8">
        <v>63989.54</v>
      </c>
      <c r="Q19" s="9">
        <v>50000</v>
      </c>
      <c r="R19" s="9" t="s">
        <v>120</v>
      </c>
      <c r="S19" s="9"/>
      <c r="T19" s="10" t="s">
        <v>121</v>
      </c>
      <c r="U19" s="10" t="s">
        <v>122</v>
      </c>
      <c r="V19" s="5"/>
      <c r="W19" s="14">
        <v>63989.54</v>
      </c>
      <c r="X19" s="4" t="s">
        <v>123</v>
      </c>
      <c r="Y19" s="12">
        <f t="shared" si="3"/>
        <v>0</v>
      </c>
    </row>
    <row r="20" spans="1:25" ht="164.5" customHeight="1" x14ac:dyDescent="0.35">
      <c r="A20" s="4">
        <v>18</v>
      </c>
      <c r="B20" s="30" t="s">
        <v>124</v>
      </c>
      <c r="C20" s="31" t="s">
        <v>24</v>
      </c>
      <c r="D20" s="31" t="s">
        <v>125</v>
      </c>
      <c r="E20" s="31" t="s">
        <v>126</v>
      </c>
      <c r="F20" s="4">
        <v>43</v>
      </c>
      <c r="G20" s="4">
        <v>42</v>
      </c>
      <c r="H20" s="6"/>
      <c r="I20" s="32">
        <f t="shared" si="1"/>
        <v>42.5</v>
      </c>
      <c r="J20" s="6"/>
      <c r="K20" s="6"/>
      <c r="L20" s="11"/>
      <c r="M20" s="11"/>
      <c r="N20" s="7">
        <f t="shared" si="0"/>
        <v>42.5</v>
      </c>
      <c r="O20" s="7">
        <f t="shared" si="2"/>
        <v>42.5</v>
      </c>
      <c r="P20" s="8">
        <v>69769.119999999995</v>
      </c>
      <c r="Q20" s="9">
        <v>63517.48</v>
      </c>
      <c r="R20" s="9">
        <v>69769.119999999995</v>
      </c>
      <c r="S20" s="9"/>
      <c r="T20" s="10" t="s">
        <v>127</v>
      </c>
      <c r="U20" s="10" t="s">
        <v>128</v>
      </c>
      <c r="V20" s="5"/>
      <c r="W20" s="14"/>
      <c r="X20" s="4" t="s">
        <v>49</v>
      </c>
      <c r="Y20" s="12"/>
    </row>
    <row r="21" spans="1:25" ht="311.14999999999998" customHeight="1" x14ac:dyDescent="0.35">
      <c r="A21" s="4">
        <v>19</v>
      </c>
      <c r="B21" s="4" t="s">
        <v>129</v>
      </c>
      <c r="C21" s="5" t="s">
        <v>73</v>
      </c>
      <c r="D21" s="5" t="s">
        <v>130</v>
      </c>
      <c r="E21" s="5" t="s">
        <v>131</v>
      </c>
      <c r="F21" s="4">
        <v>40</v>
      </c>
      <c r="G21" s="4">
        <v>44</v>
      </c>
      <c r="H21" s="6"/>
      <c r="I21" s="32">
        <f t="shared" si="1"/>
        <v>42</v>
      </c>
      <c r="J21" s="6"/>
      <c r="K21" s="6"/>
      <c r="L21" s="11"/>
      <c r="M21" s="11"/>
      <c r="N21" s="7">
        <f t="shared" si="0"/>
        <v>42</v>
      </c>
      <c r="O21" s="7">
        <f t="shared" si="2"/>
        <v>42</v>
      </c>
      <c r="P21" s="8">
        <v>46096.67</v>
      </c>
      <c r="Q21" s="9">
        <v>46096.67</v>
      </c>
      <c r="R21" s="9">
        <v>46096.57</v>
      </c>
      <c r="S21" s="9"/>
      <c r="T21" s="10" t="s">
        <v>132</v>
      </c>
      <c r="U21" s="10" t="s">
        <v>133</v>
      </c>
      <c r="V21" s="5"/>
      <c r="W21" s="14">
        <v>46096.67</v>
      </c>
      <c r="X21" s="4" t="s">
        <v>29</v>
      </c>
      <c r="Y21" s="12">
        <f t="shared" si="3"/>
        <v>0</v>
      </c>
    </row>
    <row r="22" spans="1:25" ht="252" customHeight="1" x14ac:dyDescent="0.35">
      <c r="A22" s="4">
        <v>20</v>
      </c>
      <c r="B22" s="26" t="s">
        <v>134</v>
      </c>
      <c r="C22" s="27" t="s">
        <v>24</v>
      </c>
      <c r="D22" s="27" t="s">
        <v>135</v>
      </c>
      <c r="E22" s="5" t="s">
        <v>136</v>
      </c>
      <c r="F22" s="4">
        <v>31</v>
      </c>
      <c r="G22" s="4">
        <v>42</v>
      </c>
      <c r="H22" s="6">
        <v>42</v>
      </c>
      <c r="I22" s="32"/>
      <c r="J22" s="6">
        <f>H22-F22</f>
        <v>11</v>
      </c>
      <c r="K22" s="6">
        <f>H22-G22</f>
        <v>0</v>
      </c>
      <c r="L22" s="11"/>
      <c r="M22" s="11">
        <v>42</v>
      </c>
      <c r="N22" s="7">
        <f t="shared" si="0"/>
        <v>42</v>
      </c>
      <c r="O22" s="7">
        <v>42</v>
      </c>
      <c r="P22" s="8">
        <v>65644.08</v>
      </c>
      <c r="Q22" s="9">
        <v>65179.9</v>
      </c>
      <c r="R22" s="9">
        <v>65644.08</v>
      </c>
      <c r="S22" s="18" t="s">
        <v>137</v>
      </c>
      <c r="T22" s="10" t="s">
        <v>138</v>
      </c>
      <c r="U22" s="10" t="s">
        <v>139</v>
      </c>
      <c r="V22" s="25" t="s">
        <v>140</v>
      </c>
      <c r="W22" s="14"/>
      <c r="X22" s="4" t="s">
        <v>49</v>
      </c>
      <c r="Y22" s="12"/>
    </row>
    <row r="23" spans="1:25" ht="211.5" customHeight="1" x14ac:dyDescent="0.35">
      <c r="A23" s="4">
        <v>21</v>
      </c>
      <c r="B23" s="4" t="s">
        <v>141</v>
      </c>
      <c r="C23" s="15" t="s">
        <v>24</v>
      </c>
      <c r="D23" s="5" t="s">
        <v>142</v>
      </c>
      <c r="E23" s="5" t="s">
        <v>143</v>
      </c>
      <c r="F23" s="4">
        <v>45</v>
      </c>
      <c r="G23" s="4">
        <v>39</v>
      </c>
      <c r="H23" s="6"/>
      <c r="I23" s="32">
        <f t="shared" si="1"/>
        <v>42</v>
      </c>
      <c r="J23" s="6"/>
      <c r="K23" s="6"/>
      <c r="L23" s="11"/>
      <c r="M23" s="11"/>
      <c r="N23" s="7">
        <f t="shared" si="0"/>
        <v>42</v>
      </c>
      <c r="O23" s="7">
        <f t="shared" si="2"/>
        <v>42</v>
      </c>
      <c r="P23" s="8">
        <v>43821.73</v>
      </c>
      <c r="Q23" s="9" t="s">
        <v>144</v>
      </c>
      <c r="R23" s="9">
        <v>38325.730000000003</v>
      </c>
      <c r="S23" s="9"/>
      <c r="T23" s="10" t="s">
        <v>145</v>
      </c>
      <c r="U23" s="10" t="s">
        <v>146</v>
      </c>
      <c r="V23" s="5"/>
      <c r="W23" s="14"/>
      <c r="X23" s="4" t="s">
        <v>49</v>
      </c>
      <c r="Y23" s="12"/>
    </row>
    <row r="24" spans="1:25" ht="164.5" customHeight="1" x14ac:dyDescent="0.35">
      <c r="A24" s="4">
        <v>22</v>
      </c>
      <c r="B24" s="4" t="s">
        <v>147</v>
      </c>
      <c r="C24" s="5" t="s">
        <v>24</v>
      </c>
      <c r="D24" s="5" t="s">
        <v>148</v>
      </c>
      <c r="E24" s="5" t="s">
        <v>149</v>
      </c>
      <c r="F24" s="4">
        <v>39</v>
      </c>
      <c r="G24" s="4">
        <v>44</v>
      </c>
      <c r="H24" s="6"/>
      <c r="I24" s="32">
        <f t="shared" si="1"/>
        <v>41.5</v>
      </c>
      <c r="J24" s="6"/>
      <c r="K24" s="6"/>
      <c r="L24" s="11"/>
      <c r="M24" s="11"/>
      <c r="N24" s="7">
        <f t="shared" si="0"/>
        <v>41.5</v>
      </c>
      <c r="O24" s="7">
        <f t="shared" si="2"/>
        <v>41.5</v>
      </c>
      <c r="P24" s="8">
        <v>69483</v>
      </c>
      <c r="Q24" s="9">
        <v>54513</v>
      </c>
      <c r="R24" s="9">
        <v>69483</v>
      </c>
      <c r="S24" s="9"/>
      <c r="T24" s="10" t="s">
        <v>150</v>
      </c>
      <c r="U24" s="10" t="s">
        <v>151</v>
      </c>
      <c r="V24" s="5"/>
      <c r="W24" s="14"/>
      <c r="X24" s="4" t="s">
        <v>49</v>
      </c>
      <c r="Y24" s="12"/>
    </row>
    <row r="25" spans="1:25" ht="214" customHeight="1" x14ac:dyDescent="0.35">
      <c r="A25" s="4">
        <v>23</v>
      </c>
      <c r="B25" s="4" t="s">
        <v>152</v>
      </c>
      <c r="C25" s="5" t="s">
        <v>24</v>
      </c>
      <c r="D25" s="5" t="s">
        <v>153</v>
      </c>
      <c r="E25" s="5" t="s">
        <v>154</v>
      </c>
      <c r="F25" s="4">
        <v>38</v>
      </c>
      <c r="G25" s="4">
        <v>48</v>
      </c>
      <c r="H25" s="6">
        <v>38</v>
      </c>
      <c r="I25" s="32"/>
      <c r="J25" s="6">
        <f>H25-F25</f>
        <v>0</v>
      </c>
      <c r="K25" s="6">
        <f>H25-G25</f>
        <v>-10</v>
      </c>
      <c r="L25" s="11">
        <f>ROUND(((F25+G25+H25)/3),2)</f>
        <v>41.33</v>
      </c>
      <c r="M25" s="11"/>
      <c r="N25" s="7">
        <f t="shared" si="0"/>
        <v>41.33</v>
      </c>
      <c r="O25" s="7">
        <f>ROUND((G25+H25+F25)/3,2)</f>
        <v>41.33</v>
      </c>
      <c r="P25" s="9">
        <v>70000</v>
      </c>
      <c r="Q25" s="9">
        <v>70000</v>
      </c>
      <c r="R25" s="9">
        <v>70000</v>
      </c>
      <c r="S25" s="24">
        <v>70000</v>
      </c>
      <c r="T25" s="10" t="s">
        <v>155</v>
      </c>
      <c r="U25" s="10" t="s">
        <v>156</v>
      </c>
      <c r="V25" s="25" t="s">
        <v>157</v>
      </c>
      <c r="W25" s="14"/>
      <c r="X25" s="4" t="s">
        <v>49</v>
      </c>
      <c r="Y25" s="12"/>
    </row>
    <row r="26" spans="1:25" ht="274.5" customHeight="1" x14ac:dyDescent="0.35">
      <c r="A26" s="4">
        <v>24</v>
      </c>
      <c r="B26" s="4" t="s">
        <v>158</v>
      </c>
      <c r="C26" s="5" t="s">
        <v>51</v>
      </c>
      <c r="D26" s="5" t="s">
        <v>159</v>
      </c>
      <c r="E26" s="5" t="s">
        <v>160</v>
      </c>
      <c r="F26" s="4">
        <v>42</v>
      </c>
      <c r="G26" s="4">
        <v>40</v>
      </c>
      <c r="H26" s="6"/>
      <c r="I26" s="32">
        <f t="shared" si="1"/>
        <v>41</v>
      </c>
      <c r="J26" s="6"/>
      <c r="K26" s="6"/>
      <c r="L26" s="11"/>
      <c r="M26" s="11"/>
      <c r="N26" s="7">
        <f t="shared" si="0"/>
        <v>41</v>
      </c>
      <c r="O26" s="7">
        <f t="shared" si="2"/>
        <v>41</v>
      </c>
      <c r="P26" s="8">
        <v>49307.97</v>
      </c>
      <c r="Q26" s="9">
        <v>49307.97</v>
      </c>
      <c r="R26" s="9">
        <v>49307.97</v>
      </c>
      <c r="S26" s="9"/>
      <c r="T26" s="10" t="s">
        <v>161</v>
      </c>
      <c r="U26" s="10" t="s">
        <v>162</v>
      </c>
      <c r="V26" s="5"/>
      <c r="W26" s="14"/>
      <c r="X26" s="4" t="s">
        <v>49</v>
      </c>
      <c r="Y26" s="12"/>
    </row>
    <row r="27" spans="1:25" ht="164.5" customHeight="1" x14ac:dyDescent="0.35">
      <c r="A27" s="4">
        <v>25</v>
      </c>
      <c r="B27" s="4" t="s">
        <v>163</v>
      </c>
      <c r="C27" s="5" t="s">
        <v>57</v>
      </c>
      <c r="D27" s="5" t="s">
        <v>164</v>
      </c>
      <c r="E27" s="5" t="s">
        <v>165</v>
      </c>
      <c r="F27" s="4">
        <v>41</v>
      </c>
      <c r="G27" s="4">
        <v>29</v>
      </c>
      <c r="H27" s="6">
        <v>40</v>
      </c>
      <c r="I27" s="32"/>
      <c r="J27" s="6">
        <f>H27-F27</f>
        <v>-1</v>
      </c>
      <c r="K27" s="6">
        <f>H27-G27</f>
        <v>11</v>
      </c>
      <c r="L27" s="11"/>
      <c r="M27" s="11">
        <f>ROUND((H27+F27)/2,2)</f>
        <v>40.5</v>
      </c>
      <c r="N27" s="7">
        <f t="shared" si="0"/>
        <v>40.5</v>
      </c>
      <c r="O27" s="7">
        <f>ROUND((F27+H27)/2,2)</f>
        <v>40.5</v>
      </c>
      <c r="P27" s="8">
        <v>65899.42</v>
      </c>
      <c r="Q27" s="9" t="s">
        <v>166</v>
      </c>
      <c r="R27" s="9">
        <v>0</v>
      </c>
      <c r="S27" s="9" t="s">
        <v>167</v>
      </c>
      <c r="T27" s="10" t="s">
        <v>168</v>
      </c>
      <c r="U27" s="10" t="s">
        <v>169</v>
      </c>
      <c r="V27" s="25" t="s">
        <v>170</v>
      </c>
      <c r="W27" s="14"/>
      <c r="X27" s="4" t="s">
        <v>49</v>
      </c>
      <c r="Y27" s="12"/>
    </row>
    <row r="28" spans="1:25" ht="164.5" customHeight="1" x14ac:dyDescent="0.35">
      <c r="A28" s="4">
        <v>26</v>
      </c>
      <c r="B28" s="4" t="s">
        <v>171</v>
      </c>
      <c r="C28" s="5" t="s">
        <v>57</v>
      </c>
      <c r="D28" s="5" t="s">
        <v>172</v>
      </c>
      <c r="E28" s="5" t="s">
        <v>173</v>
      </c>
      <c r="F28" s="1">
        <v>27</v>
      </c>
      <c r="G28" s="4">
        <v>37</v>
      </c>
      <c r="H28" s="6">
        <v>44</v>
      </c>
      <c r="I28" s="32"/>
      <c r="J28" s="6">
        <f>H28-F28</f>
        <v>17</v>
      </c>
      <c r="K28" s="6">
        <f>H28-G28</f>
        <v>7</v>
      </c>
      <c r="L28" s="11"/>
      <c r="M28" s="11">
        <f>ROUND(((G28+H28)/2),2)</f>
        <v>40.5</v>
      </c>
      <c r="N28" s="7">
        <f t="shared" si="0"/>
        <v>40.5</v>
      </c>
      <c r="O28" s="7">
        <f>ROUND((G28+H28)/2,2)</f>
        <v>40.5</v>
      </c>
      <c r="P28" s="9">
        <v>65931</v>
      </c>
      <c r="Q28" s="9">
        <v>0</v>
      </c>
      <c r="R28" s="9">
        <v>56331</v>
      </c>
      <c r="S28" s="9" t="s">
        <v>174</v>
      </c>
      <c r="T28" s="10" t="s">
        <v>175</v>
      </c>
      <c r="U28" s="10" t="s">
        <v>176</v>
      </c>
      <c r="V28" s="25" t="s">
        <v>177</v>
      </c>
      <c r="W28" s="14"/>
      <c r="X28" s="4" t="s">
        <v>49</v>
      </c>
      <c r="Y28" s="12"/>
    </row>
    <row r="29" spans="1:25" ht="164.5" customHeight="1" x14ac:dyDescent="0.35">
      <c r="A29" s="4">
        <v>27</v>
      </c>
      <c r="B29" s="4" t="s">
        <v>178</v>
      </c>
      <c r="C29" s="5" t="s">
        <v>24</v>
      </c>
      <c r="D29" s="5" t="s">
        <v>179</v>
      </c>
      <c r="E29" s="5" t="s">
        <v>180</v>
      </c>
      <c r="F29" s="4">
        <v>42</v>
      </c>
      <c r="G29" s="4">
        <v>39</v>
      </c>
      <c r="H29" s="6"/>
      <c r="I29" s="32">
        <f t="shared" si="1"/>
        <v>40.5</v>
      </c>
      <c r="J29" s="6"/>
      <c r="K29" s="6"/>
      <c r="L29" s="11"/>
      <c r="M29" s="11"/>
      <c r="N29" s="7">
        <f t="shared" si="0"/>
        <v>40.5</v>
      </c>
      <c r="O29" s="7">
        <f t="shared" ref="O29:O51" si="4">ROUND((F29+G29)/2,2)</f>
        <v>40.5</v>
      </c>
      <c r="P29" s="8">
        <v>45931.55</v>
      </c>
      <c r="Q29" s="9">
        <v>45931.55</v>
      </c>
      <c r="R29" s="9">
        <v>44431.55</v>
      </c>
      <c r="S29" s="9"/>
      <c r="T29" s="10" t="s">
        <v>181</v>
      </c>
      <c r="U29" s="10" t="s">
        <v>182</v>
      </c>
      <c r="V29" s="5"/>
      <c r="W29" s="14"/>
      <c r="X29" s="4" t="s">
        <v>49</v>
      </c>
      <c r="Y29" s="12"/>
    </row>
    <row r="30" spans="1:25" ht="205" customHeight="1" x14ac:dyDescent="0.35">
      <c r="A30" s="4">
        <v>28</v>
      </c>
      <c r="B30" s="4" t="s">
        <v>183</v>
      </c>
      <c r="C30" s="5" t="s">
        <v>24</v>
      </c>
      <c r="D30" s="5" t="s">
        <v>184</v>
      </c>
      <c r="E30" s="5" t="s">
        <v>185</v>
      </c>
      <c r="F30" s="4">
        <v>50</v>
      </c>
      <c r="G30" s="4">
        <v>39</v>
      </c>
      <c r="H30" s="6">
        <v>41</v>
      </c>
      <c r="I30" s="32"/>
      <c r="J30" s="6">
        <f>H30-F30</f>
        <v>-9</v>
      </c>
      <c r="K30" s="6">
        <f>H30-G30</f>
        <v>2</v>
      </c>
      <c r="L30" s="11">
        <f>ROUND(((F30+G30+H30)/3),2)</f>
        <v>43.33</v>
      </c>
      <c r="M30" s="11"/>
      <c r="N30" s="23">
        <f>I30+L30+M30</f>
        <v>43.33</v>
      </c>
      <c r="O30" s="7">
        <f>ROUND((G30+H30)/2,2)</f>
        <v>40</v>
      </c>
      <c r="P30" s="9">
        <v>57680</v>
      </c>
      <c r="Q30" s="9">
        <v>57680</v>
      </c>
      <c r="R30" s="24">
        <v>48680</v>
      </c>
      <c r="S30" s="9">
        <v>57680</v>
      </c>
      <c r="T30" s="10" t="s">
        <v>181</v>
      </c>
      <c r="U30" s="10" t="s">
        <v>186</v>
      </c>
      <c r="V30" s="25" t="s">
        <v>187</v>
      </c>
      <c r="W30" s="11"/>
      <c r="X30" s="4" t="s">
        <v>49</v>
      </c>
      <c r="Y30" s="12"/>
    </row>
    <row r="31" spans="1:25" ht="164.5" customHeight="1" x14ac:dyDescent="0.35">
      <c r="A31" s="4">
        <v>29</v>
      </c>
      <c r="B31" s="4" t="s">
        <v>188</v>
      </c>
      <c r="C31" s="5" t="s">
        <v>24</v>
      </c>
      <c r="D31" s="5" t="s">
        <v>189</v>
      </c>
      <c r="E31" s="5" t="s">
        <v>190</v>
      </c>
      <c r="F31" s="4">
        <v>37</v>
      </c>
      <c r="G31" s="4">
        <v>43</v>
      </c>
      <c r="H31" s="6"/>
      <c r="I31" s="32">
        <f>ROUND((F31+G31)/2,2)</f>
        <v>40</v>
      </c>
      <c r="J31" s="6"/>
      <c r="K31" s="6"/>
      <c r="L31" s="11"/>
      <c r="M31" s="11"/>
      <c r="N31" s="7">
        <f t="shared" si="0"/>
        <v>40</v>
      </c>
      <c r="O31" s="7">
        <f t="shared" si="4"/>
        <v>40</v>
      </c>
      <c r="P31" s="9">
        <v>69281.2</v>
      </c>
      <c r="Q31" s="9">
        <v>60000</v>
      </c>
      <c r="R31" s="9">
        <v>69281.2</v>
      </c>
      <c r="S31" s="9"/>
      <c r="T31" s="10" t="s">
        <v>191</v>
      </c>
      <c r="U31" s="10" t="s">
        <v>192</v>
      </c>
      <c r="V31" s="5"/>
      <c r="W31" s="14"/>
      <c r="X31" s="4" t="s">
        <v>49</v>
      </c>
      <c r="Y31" s="12"/>
    </row>
    <row r="32" spans="1:25" ht="164.5" customHeight="1" x14ac:dyDescent="0.35">
      <c r="A32" s="4">
        <v>30</v>
      </c>
      <c r="B32" s="4" t="s">
        <v>193</v>
      </c>
      <c r="C32" s="5" t="s">
        <v>57</v>
      </c>
      <c r="D32" s="5" t="s">
        <v>194</v>
      </c>
      <c r="E32" s="5" t="s">
        <v>195</v>
      </c>
      <c r="F32" s="4">
        <v>37</v>
      </c>
      <c r="G32" s="24">
        <v>43</v>
      </c>
      <c r="H32" s="6"/>
      <c r="I32" s="32">
        <f t="shared" si="1"/>
        <v>40</v>
      </c>
      <c r="J32" s="6"/>
      <c r="K32" s="6"/>
      <c r="L32" s="11"/>
      <c r="M32" s="11"/>
      <c r="N32" s="7">
        <f t="shared" si="0"/>
        <v>40</v>
      </c>
      <c r="O32" s="7">
        <f t="shared" si="4"/>
        <v>40</v>
      </c>
      <c r="P32" s="9">
        <v>69969.03</v>
      </c>
      <c r="Q32" s="9">
        <v>48978.32</v>
      </c>
      <c r="R32" s="9">
        <v>56313</v>
      </c>
      <c r="S32" s="9"/>
      <c r="T32" s="10" t="s">
        <v>196</v>
      </c>
      <c r="U32" s="10" t="s">
        <v>197</v>
      </c>
      <c r="V32" s="5"/>
      <c r="W32" s="14"/>
      <c r="X32" s="4" t="s">
        <v>49</v>
      </c>
      <c r="Y32" s="12"/>
    </row>
    <row r="33" spans="1:25" ht="164.5" customHeight="1" x14ac:dyDescent="0.35">
      <c r="A33" s="4">
        <v>31</v>
      </c>
      <c r="B33" s="4" t="s">
        <v>198</v>
      </c>
      <c r="C33" s="5" t="s">
        <v>24</v>
      </c>
      <c r="D33" s="5" t="s">
        <v>199</v>
      </c>
      <c r="E33" s="5" t="s">
        <v>200</v>
      </c>
      <c r="F33" s="4">
        <v>48</v>
      </c>
      <c r="G33" s="4">
        <v>37</v>
      </c>
      <c r="H33" s="32">
        <v>42</v>
      </c>
      <c r="I33" s="32"/>
      <c r="J33" s="6">
        <f>H33-F33</f>
        <v>-6</v>
      </c>
      <c r="K33" s="6">
        <f>H33-G33</f>
        <v>5</v>
      </c>
      <c r="L33" s="11">
        <f>ROUND(((F33+G33+H33)/3),2)</f>
        <v>42.33</v>
      </c>
      <c r="M33" s="11"/>
      <c r="N33" s="23">
        <f t="shared" ref="N33" si="5">I33+L33+M33</f>
        <v>42.33</v>
      </c>
      <c r="O33" s="7">
        <f>ROUND((G33+H33)/2,2)</f>
        <v>39.5</v>
      </c>
      <c r="P33" s="8">
        <v>69960.800000000003</v>
      </c>
      <c r="Q33" s="9">
        <v>69960.800000000003</v>
      </c>
      <c r="R33" s="9">
        <v>66000</v>
      </c>
      <c r="S33" s="9">
        <v>69960.800000000003</v>
      </c>
      <c r="T33" s="10" t="s">
        <v>201</v>
      </c>
      <c r="U33" s="10" t="s">
        <v>202</v>
      </c>
      <c r="V33" s="25" t="s">
        <v>203</v>
      </c>
      <c r="W33" s="11"/>
      <c r="X33" s="4" t="s">
        <v>49</v>
      </c>
      <c r="Y33" s="12"/>
    </row>
    <row r="34" spans="1:25" ht="164.5" customHeight="1" x14ac:dyDescent="0.35">
      <c r="A34" s="4">
        <v>32</v>
      </c>
      <c r="B34" s="26" t="s">
        <v>204</v>
      </c>
      <c r="C34" s="27" t="s">
        <v>24</v>
      </c>
      <c r="D34" s="27" t="s">
        <v>205</v>
      </c>
      <c r="E34" s="27" t="s">
        <v>206</v>
      </c>
      <c r="F34" s="4">
        <v>40</v>
      </c>
      <c r="G34" s="4">
        <v>39</v>
      </c>
      <c r="H34" s="6"/>
      <c r="I34" s="32">
        <f t="shared" si="1"/>
        <v>39.5</v>
      </c>
      <c r="J34" s="6"/>
      <c r="K34" s="6"/>
      <c r="L34" s="11"/>
      <c r="M34" s="11"/>
      <c r="N34" s="7">
        <f t="shared" si="0"/>
        <v>39.5</v>
      </c>
      <c r="O34" s="7">
        <f t="shared" si="4"/>
        <v>39.5</v>
      </c>
      <c r="P34" s="8">
        <v>69438</v>
      </c>
      <c r="Q34" s="9">
        <v>60000</v>
      </c>
      <c r="R34" s="9">
        <v>69438</v>
      </c>
      <c r="S34" s="9"/>
      <c r="T34" s="10" t="s">
        <v>207</v>
      </c>
      <c r="U34" s="10" t="s">
        <v>208</v>
      </c>
      <c r="V34" s="5"/>
      <c r="W34" s="14"/>
      <c r="X34" s="4" t="s">
        <v>49</v>
      </c>
      <c r="Y34" s="12"/>
    </row>
    <row r="35" spans="1:25" s="22" customFormat="1" ht="164.5" customHeight="1" x14ac:dyDescent="0.35">
      <c r="A35" s="4">
        <v>33</v>
      </c>
      <c r="B35" s="4" t="s">
        <v>209</v>
      </c>
      <c r="C35" s="5" t="s">
        <v>24</v>
      </c>
      <c r="D35" s="5" t="s">
        <v>210</v>
      </c>
      <c r="E35" s="5" t="s">
        <v>211</v>
      </c>
      <c r="F35" s="4">
        <v>40</v>
      </c>
      <c r="G35" s="4">
        <v>39</v>
      </c>
      <c r="H35" s="6"/>
      <c r="I35" s="32">
        <f t="shared" si="1"/>
        <v>39.5</v>
      </c>
      <c r="J35" s="6"/>
      <c r="K35" s="6"/>
      <c r="L35" s="11"/>
      <c r="M35" s="11"/>
      <c r="N35" s="7">
        <f t="shared" ref="N35:N59" si="6">I35+L35+M35</f>
        <v>39.5</v>
      </c>
      <c r="O35" s="7">
        <f t="shared" si="4"/>
        <v>39.5</v>
      </c>
      <c r="P35" s="9">
        <v>35910.269999999997</v>
      </c>
      <c r="Q35" s="9">
        <v>35910.269999999997</v>
      </c>
      <c r="R35" s="9">
        <v>35910</v>
      </c>
      <c r="S35" s="9"/>
      <c r="T35" s="10" t="s">
        <v>212</v>
      </c>
      <c r="U35" s="10" t="s">
        <v>213</v>
      </c>
      <c r="V35" s="5"/>
      <c r="W35" s="14"/>
      <c r="X35" s="4" t="s">
        <v>49</v>
      </c>
      <c r="Y35" s="12"/>
    </row>
    <row r="36" spans="1:25" s="33" customFormat="1" ht="255" customHeight="1" x14ac:dyDescent="0.35">
      <c r="A36" s="4">
        <v>34</v>
      </c>
      <c r="B36" s="30" t="s">
        <v>214</v>
      </c>
      <c r="C36" s="31" t="s">
        <v>24</v>
      </c>
      <c r="D36" s="31" t="s">
        <v>215</v>
      </c>
      <c r="E36" s="5" t="s">
        <v>216</v>
      </c>
      <c r="F36" s="4">
        <v>43</v>
      </c>
      <c r="G36" s="4">
        <v>35</v>
      </c>
      <c r="H36" s="6"/>
      <c r="I36" s="32">
        <f t="shared" si="1"/>
        <v>39</v>
      </c>
      <c r="J36" s="6"/>
      <c r="K36" s="6"/>
      <c r="L36" s="11"/>
      <c r="M36" s="11"/>
      <c r="N36" s="7">
        <f t="shared" si="6"/>
        <v>39</v>
      </c>
      <c r="O36" s="7">
        <f t="shared" si="4"/>
        <v>39</v>
      </c>
      <c r="P36" s="9">
        <v>65955.259999999995</v>
      </c>
      <c r="Q36" s="9">
        <v>52000</v>
      </c>
      <c r="R36" s="9">
        <v>65955</v>
      </c>
      <c r="S36" s="9"/>
      <c r="T36" s="10" t="s">
        <v>217</v>
      </c>
      <c r="U36" s="10" t="s">
        <v>218</v>
      </c>
      <c r="V36" s="5"/>
      <c r="W36" s="14"/>
      <c r="X36" s="4" t="s">
        <v>49</v>
      </c>
      <c r="Y36" s="12"/>
    </row>
    <row r="37" spans="1:25" ht="221.15" customHeight="1" x14ac:dyDescent="0.35">
      <c r="A37" s="4">
        <v>35</v>
      </c>
      <c r="B37" s="4" t="s">
        <v>219</v>
      </c>
      <c r="C37" s="5" t="s">
        <v>24</v>
      </c>
      <c r="D37" s="5" t="s">
        <v>220</v>
      </c>
      <c r="E37" s="5" t="s">
        <v>221</v>
      </c>
      <c r="F37" s="4">
        <v>25</v>
      </c>
      <c r="G37" s="4">
        <v>43</v>
      </c>
      <c r="H37" s="6">
        <v>35</v>
      </c>
      <c r="I37" s="32"/>
      <c r="J37" s="6">
        <f>H37-F37</f>
        <v>10</v>
      </c>
      <c r="K37" s="6">
        <f>H37-G37</f>
        <v>-8</v>
      </c>
      <c r="L37" s="11">
        <f>ROUND(((F37+G37+H37)/3),2)</f>
        <v>34.33</v>
      </c>
      <c r="M37" s="11"/>
      <c r="N37" s="23">
        <f t="shared" ref="N37" si="7">I37+L37+M37</f>
        <v>34.33</v>
      </c>
      <c r="O37" s="7">
        <f>ROUND((G37+H37)/2,2)</f>
        <v>39</v>
      </c>
      <c r="P37" s="8">
        <v>46618.9</v>
      </c>
      <c r="Q37" s="18">
        <v>0</v>
      </c>
      <c r="R37" s="9">
        <v>41383</v>
      </c>
      <c r="S37" s="9">
        <v>41383</v>
      </c>
      <c r="T37" s="10" t="s">
        <v>222</v>
      </c>
      <c r="U37" s="10" t="s">
        <v>223</v>
      </c>
      <c r="V37" s="25" t="s">
        <v>224</v>
      </c>
      <c r="W37" s="11"/>
      <c r="X37" s="4" t="s">
        <v>49</v>
      </c>
      <c r="Y37" s="12"/>
    </row>
    <row r="38" spans="1:25" ht="290.14999999999998" customHeight="1" x14ac:dyDescent="0.35">
      <c r="A38" s="4">
        <v>36</v>
      </c>
      <c r="B38" s="4" t="s">
        <v>225</v>
      </c>
      <c r="C38" s="5" t="s">
        <v>51</v>
      </c>
      <c r="D38" s="5" t="s">
        <v>226</v>
      </c>
      <c r="E38" s="5" t="s">
        <v>227</v>
      </c>
      <c r="F38" s="4">
        <v>37</v>
      </c>
      <c r="G38" s="4">
        <v>38</v>
      </c>
      <c r="H38" s="6"/>
      <c r="I38" s="32">
        <f t="shared" si="1"/>
        <v>37.5</v>
      </c>
      <c r="J38" s="6"/>
      <c r="K38" s="6"/>
      <c r="L38" s="11"/>
      <c r="M38" s="11"/>
      <c r="N38" s="7">
        <f t="shared" si="6"/>
        <v>37.5</v>
      </c>
      <c r="O38" s="7">
        <f t="shared" si="4"/>
        <v>37.5</v>
      </c>
      <c r="P38" s="9">
        <v>50276.98</v>
      </c>
      <c r="Q38" s="9">
        <v>45000</v>
      </c>
      <c r="R38" s="9">
        <v>50276.98</v>
      </c>
      <c r="S38" s="9"/>
      <c r="T38" s="10" t="s">
        <v>161</v>
      </c>
      <c r="U38" s="10" t="s">
        <v>228</v>
      </c>
      <c r="V38" s="5"/>
      <c r="W38" s="14"/>
      <c r="X38" s="4" t="s">
        <v>49</v>
      </c>
      <c r="Y38" s="12"/>
    </row>
    <row r="39" spans="1:25" ht="164.5" customHeight="1" x14ac:dyDescent="0.35">
      <c r="A39" s="4">
        <v>37</v>
      </c>
      <c r="B39" s="30" t="s">
        <v>229</v>
      </c>
      <c r="C39" s="31" t="s">
        <v>57</v>
      </c>
      <c r="D39" s="31" t="s">
        <v>230</v>
      </c>
      <c r="E39" s="5" t="s">
        <v>231</v>
      </c>
      <c r="F39" s="4">
        <v>39</v>
      </c>
      <c r="G39" s="4">
        <v>36</v>
      </c>
      <c r="H39" s="6"/>
      <c r="I39" s="32">
        <f t="shared" si="1"/>
        <v>37.5</v>
      </c>
      <c r="J39" s="6"/>
      <c r="K39" s="6"/>
      <c r="L39" s="11"/>
      <c r="M39" s="11"/>
      <c r="N39" s="7">
        <f t="shared" si="6"/>
        <v>37.5</v>
      </c>
      <c r="O39" s="7">
        <f t="shared" si="4"/>
        <v>37.5</v>
      </c>
      <c r="P39" s="8">
        <v>69778.3</v>
      </c>
      <c r="Q39" s="9">
        <v>69778.3</v>
      </c>
      <c r="R39" s="9">
        <v>35347.03</v>
      </c>
      <c r="S39" s="9"/>
      <c r="T39" s="10" t="s">
        <v>232</v>
      </c>
      <c r="U39" s="10" t="s">
        <v>233</v>
      </c>
      <c r="V39" s="5"/>
      <c r="W39" s="14"/>
      <c r="X39" s="4" t="s">
        <v>49</v>
      </c>
      <c r="Y39" s="12"/>
    </row>
    <row r="40" spans="1:25" ht="164.5" customHeight="1" x14ac:dyDescent="0.35">
      <c r="A40" s="4">
        <v>38</v>
      </c>
      <c r="B40" s="4" t="s">
        <v>234</v>
      </c>
      <c r="C40" s="5" t="s">
        <v>24</v>
      </c>
      <c r="D40" s="5" t="s">
        <v>235</v>
      </c>
      <c r="E40" s="5" t="s">
        <v>236</v>
      </c>
      <c r="F40" s="4">
        <v>36</v>
      </c>
      <c r="G40" s="4">
        <v>38</v>
      </c>
      <c r="H40" s="6"/>
      <c r="I40" s="32">
        <f t="shared" si="1"/>
        <v>37</v>
      </c>
      <c r="J40" s="6"/>
      <c r="K40" s="6"/>
      <c r="L40" s="11"/>
      <c r="M40" s="11"/>
      <c r="N40" s="7">
        <f t="shared" si="6"/>
        <v>37</v>
      </c>
      <c r="O40" s="7">
        <f t="shared" si="4"/>
        <v>37</v>
      </c>
      <c r="P40" s="9">
        <v>39527.33</v>
      </c>
      <c r="Q40" s="9">
        <v>37550.959999999999</v>
      </c>
      <c r="R40" s="9">
        <v>37550.959999999999</v>
      </c>
      <c r="S40" s="9"/>
      <c r="T40" s="10" t="s">
        <v>237</v>
      </c>
      <c r="U40" s="10" t="s">
        <v>238</v>
      </c>
      <c r="V40" s="5"/>
      <c r="W40" s="14"/>
      <c r="X40" s="4" t="s">
        <v>49</v>
      </c>
      <c r="Y40" s="12"/>
    </row>
    <row r="41" spans="1:25" ht="164.5" customHeight="1" x14ac:dyDescent="0.35">
      <c r="A41" s="4">
        <v>39</v>
      </c>
      <c r="B41" s="4" t="s">
        <v>239</v>
      </c>
      <c r="C41" s="5" t="s">
        <v>31</v>
      </c>
      <c r="D41" s="5" t="s">
        <v>240</v>
      </c>
      <c r="E41" s="5" t="s">
        <v>241</v>
      </c>
      <c r="F41" s="4">
        <v>40</v>
      </c>
      <c r="G41" s="4">
        <v>34</v>
      </c>
      <c r="H41" s="6"/>
      <c r="I41" s="32">
        <f t="shared" si="1"/>
        <v>37</v>
      </c>
      <c r="J41" s="6"/>
      <c r="K41" s="6"/>
      <c r="L41" s="11"/>
      <c r="M41" s="11"/>
      <c r="N41" s="7">
        <f t="shared" si="6"/>
        <v>37</v>
      </c>
      <c r="O41" s="7">
        <f t="shared" si="4"/>
        <v>37</v>
      </c>
      <c r="P41" s="8">
        <v>31360.97</v>
      </c>
      <c r="Q41" s="9">
        <v>30860.97</v>
      </c>
      <c r="R41" s="9">
        <v>29866.66</v>
      </c>
      <c r="S41" s="9"/>
      <c r="T41" s="10" t="s">
        <v>242</v>
      </c>
      <c r="U41" s="10" t="s">
        <v>243</v>
      </c>
      <c r="V41" s="5"/>
      <c r="W41" s="14"/>
      <c r="X41" s="4" t="s">
        <v>49</v>
      </c>
      <c r="Y41" s="12"/>
    </row>
    <row r="42" spans="1:25" ht="164.5" customHeight="1" x14ac:dyDescent="0.35">
      <c r="A42" s="4">
        <v>40</v>
      </c>
      <c r="B42" s="26" t="s">
        <v>244</v>
      </c>
      <c r="C42" s="27" t="s">
        <v>106</v>
      </c>
      <c r="D42" s="27" t="s">
        <v>245</v>
      </c>
      <c r="E42" s="27" t="s">
        <v>246</v>
      </c>
      <c r="F42" s="4">
        <v>40</v>
      </c>
      <c r="G42" s="4">
        <v>50</v>
      </c>
      <c r="H42" s="6">
        <v>33</v>
      </c>
      <c r="I42" s="32"/>
      <c r="J42" s="6">
        <f>H42-F42</f>
        <v>-7</v>
      </c>
      <c r="K42" s="6">
        <f>H42-G42</f>
        <v>-17</v>
      </c>
      <c r="L42" s="11"/>
      <c r="M42" s="11">
        <f>ROUND((F42+H42)/2,2)</f>
        <v>36.5</v>
      </c>
      <c r="N42" s="7">
        <f t="shared" si="6"/>
        <v>36.5</v>
      </c>
      <c r="O42" s="7">
        <f>ROUND((F42+H42)/2,2)</f>
        <v>36.5</v>
      </c>
      <c r="P42" s="9">
        <v>60965.02</v>
      </c>
      <c r="Q42" s="9">
        <v>39999.17</v>
      </c>
      <c r="R42" s="9">
        <v>60965.02</v>
      </c>
      <c r="S42" s="9">
        <v>60965.02</v>
      </c>
      <c r="T42" s="10" t="s">
        <v>247</v>
      </c>
      <c r="U42" s="10" t="s">
        <v>248</v>
      </c>
      <c r="V42" s="25" t="s">
        <v>249</v>
      </c>
      <c r="W42" s="14"/>
      <c r="X42" s="4" t="s">
        <v>49</v>
      </c>
      <c r="Y42" s="12"/>
    </row>
    <row r="43" spans="1:25" ht="164.5" customHeight="1" x14ac:dyDescent="0.35">
      <c r="A43" s="4">
        <v>41</v>
      </c>
      <c r="B43" s="4" t="s">
        <v>250</v>
      </c>
      <c r="C43" s="5" t="s">
        <v>24</v>
      </c>
      <c r="D43" s="5" t="s">
        <v>251</v>
      </c>
      <c r="E43" s="5" t="s">
        <v>252</v>
      </c>
      <c r="F43" s="4">
        <v>34</v>
      </c>
      <c r="G43" s="4">
        <v>39</v>
      </c>
      <c r="H43" s="6"/>
      <c r="I43" s="32">
        <f t="shared" si="1"/>
        <v>36.5</v>
      </c>
      <c r="J43" s="6"/>
      <c r="K43" s="6"/>
      <c r="L43" s="11"/>
      <c r="M43" s="11"/>
      <c r="N43" s="7">
        <f t="shared" si="6"/>
        <v>36.5</v>
      </c>
      <c r="O43" s="7">
        <f t="shared" si="4"/>
        <v>36.5</v>
      </c>
      <c r="P43" s="9">
        <v>69780</v>
      </c>
      <c r="Q43" s="9">
        <v>56040</v>
      </c>
      <c r="R43" s="9">
        <v>69780</v>
      </c>
      <c r="S43" s="9"/>
      <c r="T43" s="10" t="s">
        <v>253</v>
      </c>
      <c r="U43" s="10" t="s">
        <v>254</v>
      </c>
      <c r="V43" s="34"/>
      <c r="W43" s="14"/>
      <c r="X43" s="4" t="s">
        <v>49</v>
      </c>
      <c r="Y43" s="12"/>
    </row>
    <row r="44" spans="1:25" ht="292.5" customHeight="1" x14ac:dyDescent="0.35">
      <c r="A44" s="4">
        <v>42</v>
      </c>
      <c r="B44" s="4" t="s">
        <v>255</v>
      </c>
      <c r="C44" s="5" t="s">
        <v>73</v>
      </c>
      <c r="D44" s="5" t="s">
        <v>256</v>
      </c>
      <c r="E44" s="5" t="s">
        <v>257</v>
      </c>
      <c r="F44" s="4">
        <v>34</v>
      </c>
      <c r="G44" s="4">
        <v>38</v>
      </c>
      <c r="H44" s="6"/>
      <c r="I44" s="32">
        <f t="shared" si="1"/>
        <v>36</v>
      </c>
      <c r="J44" s="6"/>
      <c r="K44" s="6"/>
      <c r="L44" s="11"/>
      <c r="M44" s="11"/>
      <c r="N44" s="7">
        <f t="shared" si="6"/>
        <v>36</v>
      </c>
      <c r="O44" s="7">
        <f t="shared" si="4"/>
        <v>36</v>
      </c>
      <c r="P44" s="8">
        <v>60310.400000000001</v>
      </c>
      <c r="Q44" s="9">
        <v>53501.4</v>
      </c>
      <c r="R44" s="9">
        <v>53521.4</v>
      </c>
      <c r="S44" s="9"/>
      <c r="T44" s="10" t="s">
        <v>258</v>
      </c>
      <c r="U44" s="10" t="s">
        <v>259</v>
      </c>
      <c r="V44" s="5"/>
      <c r="W44" s="14"/>
      <c r="X44" s="4" t="s">
        <v>49</v>
      </c>
      <c r="Y44" s="12"/>
    </row>
    <row r="45" spans="1:25" ht="265" customHeight="1" x14ac:dyDescent="0.35">
      <c r="A45" s="4">
        <v>43</v>
      </c>
      <c r="B45" s="4" t="s">
        <v>260</v>
      </c>
      <c r="C45" s="5" t="s">
        <v>57</v>
      </c>
      <c r="D45" s="5" t="s">
        <v>261</v>
      </c>
      <c r="E45" s="5" t="s">
        <v>262</v>
      </c>
      <c r="F45" s="4">
        <v>37</v>
      </c>
      <c r="G45" s="4">
        <v>34</v>
      </c>
      <c r="H45" s="6"/>
      <c r="I45" s="32">
        <f t="shared" si="1"/>
        <v>35.5</v>
      </c>
      <c r="J45" s="6"/>
      <c r="K45" s="6"/>
      <c r="L45" s="11"/>
      <c r="M45" s="11"/>
      <c r="N45" s="7">
        <f t="shared" si="6"/>
        <v>35.5</v>
      </c>
      <c r="O45" s="7">
        <f t="shared" si="4"/>
        <v>35.5</v>
      </c>
      <c r="P45" s="8">
        <v>69397.5</v>
      </c>
      <c r="Q45" s="9">
        <v>69397.5</v>
      </c>
      <c r="R45" s="9">
        <v>46683</v>
      </c>
      <c r="S45" s="9"/>
      <c r="T45" s="10" t="s">
        <v>263</v>
      </c>
      <c r="U45" s="10" t="s">
        <v>264</v>
      </c>
      <c r="V45" s="5"/>
      <c r="W45" s="14"/>
      <c r="X45" s="4" t="s">
        <v>49</v>
      </c>
      <c r="Y45" s="12"/>
    </row>
    <row r="46" spans="1:25" ht="164.5" customHeight="1" x14ac:dyDescent="0.35">
      <c r="A46" s="4">
        <v>44</v>
      </c>
      <c r="B46" s="4" t="s">
        <v>265</v>
      </c>
      <c r="C46" s="5" t="s">
        <v>57</v>
      </c>
      <c r="D46" s="5" t="s">
        <v>266</v>
      </c>
      <c r="E46" s="5" t="s">
        <v>267</v>
      </c>
      <c r="F46" s="4">
        <v>37</v>
      </c>
      <c r="G46" s="4">
        <v>34</v>
      </c>
      <c r="H46" s="6"/>
      <c r="I46" s="32">
        <f t="shared" si="1"/>
        <v>35.5</v>
      </c>
      <c r="J46" s="6"/>
      <c r="K46" s="6"/>
      <c r="L46" s="11"/>
      <c r="M46" s="11"/>
      <c r="N46" s="7">
        <f t="shared" si="6"/>
        <v>35.5</v>
      </c>
      <c r="O46" s="7">
        <f t="shared" si="4"/>
        <v>35.5</v>
      </c>
      <c r="P46" s="9">
        <v>31046.799999999999</v>
      </c>
      <c r="Q46" s="9">
        <v>29962.799999999999</v>
      </c>
      <c r="R46" s="9">
        <v>30000</v>
      </c>
      <c r="S46" s="9"/>
      <c r="T46" s="10" t="s">
        <v>268</v>
      </c>
      <c r="U46" s="10" t="s">
        <v>269</v>
      </c>
      <c r="V46" s="5"/>
      <c r="W46" s="14"/>
      <c r="X46" s="4" t="s">
        <v>49</v>
      </c>
      <c r="Y46" s="12"/>
    </row>
    <row r="47" spans="1:25" ht="164.5" customHeight="1" x14ac:dyDescent="0.35">
      <c r="A47" s="4">
        <v>45</v>
      </c>
      <c r="B47" s="4" t="s">
        <v>270</v>
      </c>
      <c r="C47" s="5" t="s">
        <v>24</v>
      </c>
      <c r="D47" s="5" t="s">
        <v>271</v>
      </c>
      <c r="E47" s="5" t="s">
        <v>272</v>
      </c>
      <c r="F47" s="4">
        <v>31</v>
      </c>
      <c r="G47" s="4">
        <v>39</v>
      </c>
      <c r="H47" s="6"/>
      <c r="I47" s="32">
        <f t="shared" si="1"/>
        <v>35</v>
      </c>
      <c r="J47" s="6"/>
      <c r="K47" s="6"/>
      <c r="L47" s="11"/>
      <c r="M47" s="11"/>
      <c r="N47" s="7">
        <f t="shared" si="6"/>
        <v>35</v>
      </c>
      <c r="O47" s="7">
        <f t="shared" si="4"/>
        <v>35</v>
      </c>
      <c r="P47" s="8">
        <v>47877.43</v>
      </c>
      <c r="Q47" s="9">
        <v>30835.19</v>
      </c>
      <c r="R47" s="9" t="s">
        <v>273</v>
      </c>
      <c r="S47" s="9"/>
      <c r="T47" s="10" t="s">
        <v>274</v>
      </c>
      <c r="U47" s="10" t="s">
        <v>275</v>
      </c>
      <c r="V47" s="5"/>
      <c r="W47" s="14"/>
      <c r="X47" s="4" t="s">
        <v>49</v>
      </c>
      <c r="Y47" s="12"/>
    </row>
    <row r="48" spans="1:25" ht="164.5" customHeight="1" x14ac:dyDescent="0.35">
      <c r="A48" s="4">
        <v>46</v>
      </c>
      <c r="B48" s="4" t="s">
        <v>276</v>
      </c>
      <c r="C48" s="15" t="s">
        <v>24</v>
      </c>
      <c r="D48" s="5" t="s">
        <v>277</v>
      </c>
      <c r="E48" s="5" t="s">
        <v>278</v>
      </c>
      <c r="F48" s="4">
        <v>30</v>
      </c>
      <c r="G48" s="4">
        <v>39</v>
      </c>
      <c r="H48" s="6"/>
      <c r="I48" s="32">
        <f t="shared" si="1"/>
        <v>34.5</v>
      </c>
      <c r="J48" s="6"/>
      <c r="K48" s="6"/>
      <c r="L48" s="11"/>
      <c r="M48" s="11"/>
      <c r="N48" s="7">
        <f t="shared" si="6"/>
        <v>34.5</v>
      </c>
      <c r="O48" s="7">
        <f t="shared" si="4"/>
        <v>34.5</v>
      </c>
      <c r="P48" s="35">
        <v>34677.199999999997</v>
      </c>
      <c r="Q48" s="24">
        <v>34677.199999999997</v>
      </c>
      <c r="R48" s="24">
        <v>34677.199999999997</v>
      </c>
      <c r="S48" s="24"/>
      <c r="T48" s="10" t="s">
        <v>279</v>
      </c>
      <c r="U48" s="10" t="s">
        <v>280</v>
      </c>
      <c r="V48" s="5"/>
      <c r="W48" s="14"/>
      <c r="X48" s="4" t="s">
        <v>49</v>
      </c>
      <c r="Y48" s="12"/>
    </row>
    <row r="49" spans="1:25" ht="164.5" customHeight="1" x14ac:dyDescent="0.35">
      <c r="A49" s="4">
        <v>47</v>
      </c>
      <c r="B49" s="4" t="s">
        <v>281</v>
      </c>
      <c r="C49" s="5" t="s">
        <v>106</v>
      </c>
      <c r="D49" s="5" t="s">
        <v>282</v>
      </c>
      <c r="E49" s="5" t="s">
        <v>283</v>
      </c>
      <c r="F49" s="4">
        <v>35</v>
      </c>
      <c r="G49" s="4">
        <v>34</v>
      </c>
      <c r="H49" s="6"/>
      <c r="I49" s="32">
        <f t="shared" si="1"/>
        <v>34.5</v>
      </c>
      <c r="J49" s="6"/>
      <c r="K49" s="6"/>
      <c r="L49" s="11"/>
      <c r="M49" s="11"/>
      <c r="N49" s="7">
        <f t="shared" si="6"/>
        <v>34.5</v>
      </c>
      <c r="O49" s="7">
        <f t="shared" si="4"/>
        <v>34.5</v>
      </c>
      <c r="P49" s="8">
        <v>52026.6</v>
      </c>
      <c r="Q49" s="9">
        <v>36484.6</v>
      </c>
      <c r="R49" s="9">
        <v>47466.6</v>
      </c>
      <c r="S49" s="9"/>
      <c r="T49" s="10" t="s">
        <v>284</v>
      </c>
      <c r="U49" s="10" t="s">
        <v>285</v>
      </c>
      <c r="V49" s="5"/>
      <c r="W49" s="14"/>
      <c r="X49" s="4" t="s">
        <v>49</v>
      </c>
      <c r="Y49" s="12"/>
    </row>
    <row r="50" spans="1:25" ht="164.5" customHeight="1" x14ac:dyDescent="0.35">
      <c r="A50" s="4">
        <v>48</v>
      </c>
      <c r="B50" s="4" t="s">
        <v>286</v>
      </c>
      <c r="C50" s="5" t="s">
        <v>57</v>
      </c>
      <c r="D50" s="5" t="s">
        <v>287</v>
      </c>
      <c r="E50" s="5" t="s">
        <v>288</v>
      </c>
      <c r="F50" s="4">
        <v>32</v>
      </c>
      <c r="G50" s="24">
        <v>35</v>
      </c>
      <c r="H50" s="6"/>
      <c r="I50" s="32">
        <f t="shared" si="1"/>
        <v>33.5</v>
      </c>
      <c r="J50" s="6"/>
      <c r="K50" s="6"/>
      <c r="L50" s="11"/>
      <c r="M50" s="11"/>
      <c r="N50" s="7">
        <f t="shared" si="6"/>
        <v>33.5</v>
      </c>
      <c r="O50" s="7">
        <f t="shared" si="4"/>
        <v>33.5</v>
      </c>
      <c r="P50" s="8">
        <v>30565.63</v>
      </c>
      <c r="Q50" s="9">
        <v>15282.82</v>
      </c>
      <c r="R50" s="9">
        <v>30000</v>
      </c>
      <c r="S50" s="18"/>
      <c r="T50" s="10" t="s">
        <v>289</v>
      </c>
      <c r="U50" s="36" t="s">
        <v>290</v>
      </c>
      <c r="V50" s="5"/>
      <c r="W50" s="14"/>
      <c r="X50" s="4" t="s">
        <v>49</v>
      </c>
      <c r="Y50" s="12"/>
    </row>
    <row r="51" spans="1:25" ht="164.5" customHeight="1" x14ac:dyDescent="0.35">
      <c r="A51" s="4">
        <v>49</v>
      </c>
      <c r="B51" s="4" t="s">
        <v>291</v>
      </c>
      <c r="C51" s="5" t="s">
        <v>31</v>
      </c>
      <c r="D51" s="5" t="s">
        <v>292</v>
      </c>
      <c r="E51" s="5" t="s">
        <v>293</v>
      </c>
      <c r="F51" s="4">
        <v>29</v>
      </c>
      <c r="G51" s="4">
        <v>35</v>
      </c>
      <c r="H51" s="6"/>
      <c r="I51" s="32">
        <f t="shared" si="1"/>
        <v>32</v>
      </c>
      <c r="J51" s="6"/>
      <c r="K51" s="6"/>
      <c r="L51" s="11"/>
      <c r="M51" s="11"/>
      <c r="N51" s="7">
        <f t="shared" si="6"/>
        <v>32</v>
      </c>
      <c r="O51" s="7">
        <f t="shared" si="4"/>
        <v>32</v>
      </c>
      <c r="P51" s="9">
        <v>68492.22</v>
      </c>
      <c r="Q51" s="9">
        <v>67013.37</v>
      </c>
      <c r="R51" s="9">
        <v>61010.97</v>
      </c>
      <c r="S51" s="9"/>
      <c r="T51" s="10" t="s">
        <v>294</v>
      </c>
      <c r="U51" s="10" t="s">
        <v>295</v>
      </c>
      <c r="V51" s="5"/>
      <c r="W51" s="14"/>
      <c r="X51" s="4" t="s">
        <v>49</v>
      </c>
      <c r="Y51" s="12"/>
    </row>
    <row r="52" spans="1:25" ht="164.5" customHeight="1" x14ac:dyDescent="0.35">
      <c r="A52" s="4">
        <v>50</v>
      </c>
      <c r="B52" s="4" t="s">
        <v>296</v>
      </c>
      <c r="C52" s="5" t="s">
        <v>117</v>
      </c>
      <c r="D52" s="5" t="s">
        <v>297</v>
      </c>
      <c r="E52" s="5" t="s">
        <v>298</v>
      </c>
      <c r="F52" s="4">
        <v>42</v>
      </c>
      <c r="G52" s="4">
        <v>31</v>
      </c>
      <c r="H52" s="6">
        <v>32</v>
      </c>
      <c r="I52" s="32"/>
      <c r="J52" s="6">
        <f>H52-F52</f>
        <v>-10</v>
      </c>
      <c r="K52" s="6">
        <f>H52-G52</f>
        <v>1</v>
      </c>
      <c r="L52" s="11">
        <f>ROUND(((F52+G52+H52)/3),2)</f>
        <v>35</v>
      </c>
      <c r="M52" s="11"/>
      <c r="N52" s="23">
        <f t="shared" ref="N52" si="8">I52+L52+M52</f>
        <v>35</v>
      </c>
      <c r="O52" s="7">
        <f>ROUND((G52+H52)/2,2)</f>
        <v>31.5</v>
      </c>
      <c r="P52" s="9">
        <v>55386.66</v>
      </c>
      <c r="Q52" s="9">
        <v>55386.66</v>
      </c>
      <c r="R52" s="9" t="s">
        <v>299</v>
      </c>
      <c r="S52" s="9">
        <v>55386.66</v>
      </c>
      <c r="T52" s="10" t="s">
        <v>161</v>
      </c>
      <c r="U52" s="10" t="s">
        <v>300</v>
      </c>
      <c r="V52" s="25" t="s">
        <v>301</v>
      </c>
      <c r="W52" s="11"/>
      <c r="X52" s="4" t="s">
        <v>49</v>
      </c>
      <c r="Y52" s="12"/>
    </row>
    <row r="53" spans="1:25" ht="264.64999999999998" customHeight="1" x14ac:dyDescent="0.35">
      <c r="A53" s="4">
        <v>51</v>
      </c>
      <c r="B53" s="4" t="s">
        <v>302</v>
      </c>
      <c r="C53" s="5" t="s">
        <v>24</v>
      </c>
      <c r="D53" s="5" t="s">
        <v>303</v>
      </c>
      <c r="E53" s="5" t="s">
        <v>304</v>
      </c>
      <c r="F53" s="4">
        <v>24</v>
      </c>
      <c r="G53" s="4">
        <v>38</v>
      </c>
      <c r="H53" s="6">
        <v>31</v>
      </c>
      <c r="I53" s="32"/>
      <c r="J53" s="6">
        <f>H53-F53</f>
        <v>7</v>
      </c>
      <c r="K53" s="6">
        <f>H53-G53</f>
        <v>-7</v>
      </c>
      <c r="L53" s="11">
        <f>ROUND(((F53+G53+H53)/3),2)</f>
        <v>31</v>
      </c>
      <c r="M53" s="11"/>
      <c r="N53" s="7">
        <f t="shared" si="6"/>
        <v>31</v>
      </c>
      <c r="O53" s="7">
        <f>ROUND((F53+G53+H53)/3,2)</f>
        <v>31</v>
      </c>
      <c r="P53" s="9">
        <v>51545.9</v>
      </c>
      <c r="Q53" s="9">
        <v>0</v>
      </c>
      <c r="R53" s="9">
        <v>51545.9</v>
      </c>
      <c r="S53" s="9">
        <v>51545.9</v>
      </c>
      <c r="T53" s="10" t="s">
        <v>305</v>
      </c>
      <c r="U53" s="10" t="s">
        <v>306</v>
      </c>
      <c r="V53" s="25" t="s">
        <v>307</v>
      </c>
      <c r="W53" s="11"/>
      <c r="X53" s="4" t="s">
        <v>49</v>
      </c>
      <c r="Y53" s="12"/>
    </row>
    <row r="54" spans="1:25" ht="164.5" customHeight="1" x14ac:dyDescent="0.35">
      <c r="A54" s="4">
        <v>52</v>
      </c>
      <c r="B54" s="4" t="s">
        <v>308</v>
      </c>
      <c r="C54" s="5" t="s">
        <v>24</v>
      </c>
      <c r="D54" s="5" t="s">
        <v>309</v>
      </c>
      <c r="E54" s="5" t="s">
        <v>310</v>
      </c>
      <c r="F54" s="4">
        <v>32</v>
      </c>
      <c r="G54" s="4">
        <v>29</v>
      </c>
      <c r="H54" s="6"/>
      <c r="I54" s="32">
        <f t="shared" si="1"/>
        <v>30.5</v>
      </c>
      <c r="J54" s="6"/>
      <c r="K54" s="6"/>
      <c r="L54" s="11"/>
      <c r="M54" s="11"/>
      <c r="N54" s="7">
        <f t="shared" si="6"/>
        <v>30.5</v>
      </c>
      <c r="O54" s="7">
        <f t="shared" ref="O54:O56" si="9">ROUND((F54+G54)/2,2)</f>
        <v>30.5</v>
      </c>
      <c r="P54" s="8">
        <v>32499.3</v>
      </c>
      <c r="Q54" s="9">
        <v>20474.990000000002</v>
      </c>
      <c r="R54" s="9">
        <v>30504.1</v>
      </c>
      <c r="S54" s="9"/>
      <c r="T54" s="10" t="s">
        <v>311</v>
      </c>
      <c r="U54" s="10" t="s">
        <v>312</v>
      </c>
      <c r="V54" s="5"/>
      <c r="W54" s="14"/>
      <c r="X54" s="4" t="s">
        <v>49</v>
      </c>
      <c r="Y54" s="12"/>
    </row>
    <row r="55" spans="1:25" ht="164.5" customHeight="1" x14ac:dyDescent="0.35">
      <c r="A55" s="4">
        <v>53</v>
      </c>
      <c r="B55" s="4" t="s">
        <v>313</v>
      </c>
      <c r="C55" s="5" t="s">
        <v>24</v>
      </c>
      <c r="D55" s="5" t="s">
        <v>314</v>
      </c>
      <c r="E55" s="5" t="s">
        <v>315</v>
      </c>
      <c r="F55" s="4">
        <v>27</v>
      </c>
      <c r="G55" s="4">
        <v>31</v>
      </c>
      <c r="H55" s="6"/>
      <c r="I55" s="32">
        <f t="shared" si="1"/>
        <v>29</v>
      </c>
      <c r="J55" s="6"/>
      <c r="K55" s="6"/>
      <c r="L55" s="11"/>
      <c r="M55" s="11"/>
      <c r="N55" s="7">
        <f t="shared" si="6"/>
        <v>29</v>
      </c>
      <c r="O55" s="7">
        <f t="shared" si="9"/>
        <v>29</v>
      </c>
      <c r="P55" s="9">
        <v>63244.07</v>
      </c>
      <c r="Q55" s="9">
        <v>0</v>
      </c>
      <c r="R55" s="9">
        <v>63224.07</v>
      </c>
      <c r="S55" s="9"/>
      <c r="T55" s="10" t="s">
        <v>316</v>
      </c>
      <c r="U55" s="10" t="s">
        <v>317</v>
      </c>
      <c r="V55" s="5"/>
      <c r="W55" s="14"/>
      <c r="X55" s="4" t="s">
        <v>318</v>
      </c>
      <c r="Y55" s="12"/>
    </row>
    <row r="56" spans="1:25" ht="164.5" customHeight="1" x14ac:dyDescent="0.35">
      <c r="A56" s="4">
        <v>54</v>
      </c>
      <c r="B56" s="4" t="s">
        <v>319</v>
      </c>
      <c r="C56" s="5" t="s">
        <v>24</v>
      </c>
      <c r="D56" s="5" t="s">
        <v>320</v>
      </c>
      <c r="E56" s="5" t="s">
        <v>321</v>
      </c>
      <c r="F56" s="4">
        <v>27</v>
      </c>
      <c r="G56" s="4">
        <v>29</v>
      </c>
      <c r="H56" s="6"/>
      <c r="I56" s="32">
        <f t="shared" si="1"/>
        <v>28</v>
      </c>
      <c r="J56" s="6"/>
      <c r="K56" s="6"/>
      <c r="L56" s="11"/>
      <c r="M56" s="11"/>
      <c r="N56" s="7">
        <f t="shared" si="6"/>
        <v>28</v>
      </c>
      <c r="O56" s="7">
        <f t="shared" si="9"/>
        <v>28</v>
      </c>
      <c r="P56" s="9">
        <v>52897.69</v>
      </c>
      <c r="Q56" s="9">
        <v>0</v>
      </c>
      <c r="R56" s="9">
        <v>0</v>
      </c>
      <c r="S56" s="9"/>
      <c r="T56" s="10" t="s">
        <v>322</v>
      </c>
      <c r="U56" s="10" t="s">
        <v>323</v>
      </c>
      <c r="V56" s="5"/>
      <c r="W56" s="14"/>
      <c r="X56" s="4" t="s">
        <v>318</v>
      </c>
      <c r="Y56" s="12"/>
    </row>
    <row r="57" spans="1:25" ht="164.5" customHeight="1" x14ac:dyDescent="0.35">
      <c r="A57" s="4">
        <v>55</v>
      </c>
      <c r="B57" s="4" t="s">
        <v>324</v>
      </c>
      <c r="C57" s="5" t="s">
        <v>106</v>
      </c>
      <c r="D57" s="5" t="s">
        <v>325</v>
      </c>
      <c r="E57" s="5" t="s">
        <v>326</v>
      </c>
      <c r="F57" s="4">
        <v>24</v>
      </c>
      <c r="G57" s="4">
        <v>29</v>
      </c>
      <c r="H57" s="6"/>
      <c r="I57" s="32">
        <f t="shared" si="1"/>
        <v>26.5</v>
      </c>
      <c r="J57" s="6"/>
      <c r="K57" s="6"/>
      <c r="L57" s="11"/>
      <c r="M57" s="11"/>
      <c r="N57" s="7">
        <f t="shared" si="6"/>
        <v>26.5</v>
      </c>
      <c r="O57" s="7">
        <f t="shared" ref="O57" si="10">ROUND((F57+G57)/2,2)</f>
        <v>26.5</v>
      </c>
      <c r="P57" s="9">
        <v>30759.99</v>
      </c>
      <c r="Q57" s="9">
        <v>0</v>
      </c>
      <c r="R57" s="9">
        <v>0</v>
      </c>
      <c r="S57" s="9"/>
      <c r="T57" s="10" t="s">
        <v>327</v>
      </c>
      <c r="U57" s="10" t="s">
        <v>328</v>
      </c>
      <c r="V57" s="5"/>
      <c r="W57" s="14"/>
      <c r="X57" s="4" t="s">
        <v>318</v>
      </c>
      <c r="Y57" s="12"/>
    </row>
    <row r="58" spans="1:25" ht="164.5" customHeight="1" x14ac:dyDescent="0.35">
      <c r="A58" s="4">
        <v>56</v>
      </c>
      <c r="B58" s="4" t="s">
        <v>329</v>
      </c>
      <c r="C58" s="5" t="s">
        <v>24</v>
      </c>
      <c r="D58" s="5" t="s">
        <v>330</v>
      </c>
      <c r="E58" s="5" t="s">
        <v>331</v>
      </c>
      <c r="F58" s="4">
        <v>15</v>
      </c>
      <c r="G58" s="4">
        <v>28</v>
      </c>
      <c r="H58" s="6">
        <v>24</v>
      </c>
      <c r="I58" s="32"/>
      <c r="J58" s="6">
        <f>H58-F58</f>
        <v>9</v>
      </c>
      <c r="K58" s="6">
        <f>H58-G58</f>
        <v>-4</v>
      </c>
      <c r="L58" s="11">
        <f>ROUND(((F58+G58+H58)/3),2)</f>
        <v>22.33</v>
      </c>
      <c r="M58" s="11"/>
      <c r="N58" s="23">
        <f t="shared" si="6"/>
        <v>22.33</v>
      </c>
      <c r="O58" s="7">
        <f>ROUND((G58+H58)/2,2)</f>
        <v>26</v>
      </c>
      <c r="P58" s="9">
        <v>55734.3</v>
      </c>
      <c r="Q58" s="9">
        <v>0</v>
      </c>
      <c r="R58" s="9">
        <v>0</v>
      </c>
      <c r="S58" s="9" t="s">
        <v>332</v>
      </c>
      <c r="T58" s="10" t="s">
        <v>333</v>
      </c>
      <c r="U58" s="10" t="s">
        <v>334</v>
      </c>
      <c r="V58" s="25" t="s">
        <v>335</v>
      </c>
      <c r="W58" s="14"/>
      <c r="X58" s="4" t="s">
        <v>318</v>
      </c>
      <c r="Y58" s="12"/>
    </row>
    <row r="59" spans="1:25" ht="164.5" customHeight="1" x14ac:dyDescent="0.35">
      <c r="A59" s="4">
        <v>57</v>
      </c>
      <c r="B59" s="4" t="s">
        <v>336</v>
      </c>
      <c r="C59" s="5" t="s">
        <v>57</v>
      </c>
      <c r="D59" s="5" t="s">
        <v>337</v>
      </c>
      <c r="E59" s="5" t="s">
        <v>338</v>
      </c>
      <c r="F59" s="4">
        <v>15</v>
      </c>
      <c r="G59" s="4">
        <v>21</v>
      </c>
      <c r="H59" s="6"/>
      <c r="I59" s="32">
        <f t="shared" si="1"/>
        <v>18</v>
      </c>
      <c r="J59" s="6"/>
      <c r="K59" s="6"/>
      <c r="L59" s="11"/>
      <c r="M59" s="11"/>
      <c r="N59" s="7">
        <f t="shared" si="6"/>
        <v>18</v>
      </c>
      <c r="O59" s="7">
        <f t="shared" ref="O59" si="11">ROUND((F59+G59)/2,2)</f>
        <v>18</v>
      </c>
      <c r="P59" s="9">
        <v>51545.9</v>
      </c>
      <c r="Q59" s="9">
        <v>0</v>
      </c>
      <c r="R59" s="9">
        <v>0</v>
      </c>
      <c r="S59" s="9"/>
      <c r="T59" s="10" t="s">
        <v>339</v>
      </c>
      <c r="U59" s="10" t="s">
        <v>340</v>
      </c>
      <c r="V59" s="5"/>
      <c r="W59" s="14"/>
      <c r="X59" s="4" t="s">
        <v>318</v>
      </c>
      <c r="Y59" s="12"/>
    </row>
    <row r="60" spans="1:25" s="41" customFormat="1" ht="36.65" customHeight="1" x14ac:dyDescent="0.35">
      <c r="A60" s="1"/>
      <c r="B60" s="37"/>
      <c r="C60" s="37"/>
      <c r="D60" s="37"/>
      <c r="E60" s="37"/>
      <c r="F60" s="1"/>
      <c r="G60" s="1"/>
      <c r="H60" s="32"/>
      <c r="I60" s="32"/>
      <c r="J60" s="32"/>
      <c r="K60" s="32"/>
      <c r="L60" s="32"/>
      <c r="M60" s="32"/>
      <c r="N60" s="32"/>
      <c r="O60" s="32"/>
      <c r="P60" s="38">
        <f>SUM(P3:P59)</f>
        <v>3206849.2199999997</v>
      </c>
      <c r="Q60" s="38">
        <f>SUM(Q3:Q59)</f>
        <v>2306600.3600000003</v>
      </c>
      <c r="R60" s="38">
        <f>SUM(R3:R59)</f>
        <v>2566215.59</v>
      </c>
      <c r="S60" s="38">
        <f>SUM(S3:S59)</f>
        <v>492212.47000000009</v>
      </c>
      <c r="T60" s="39"/>
      <c r="U60" s="39"/>
      <c r="V60" s="39"/>
      <c r="W60" s="40">
        <f t="shared" ref="W60" si="12">SUM(W3:W59)</f>
        <v>692480.28</v>
      </c>
      <c r="X60" s="4"/>
      <c r="Y60" s="37"/>
    </row>
    <row r="61" spans="1:25" ht="107.5" customHeight="1" x14ac:dyDescent="0.35">
      <c r="Q61" s="18"/>
      <c r="R61" s="18"/>
      <c r="S61" s="22"/>
      <c r="T61" s="21"/>
      <c r="U61" s="13"/>
      <c r="V61" s="42"/>
      <c r="W61" s="19"/>
    </row>
    <row r="62" spans="1:25" ht="107.5" customHeight="1" x14ac:dyDescent="0.35">
      <c r="Q62" s="18"/>
      <c r="R62" s="18"/>
      <c r="S62" s="22"/>
      <c r="T62" s="21"/>
      <c r="U62" s="13"/>
      <c r="V62" s="42"/>
      <c r="W62" s="19"/>
    </row>
    <row r="63" spans="1:25" ht="107.5" customHeight="1" x14ac:dyDescent="0.35">
      <c r="Q63" s="18"/>
      <c r="R63" s="18"/>
      <c r="S63" s="22"/>
      <c r="T63" s="21"/>
      <c r="U63" s="13"/>
      <c r="V63" s="42"/>
      <c r="W63" s="19"/>
    </row>
    <row r="64" spans="1:25" ht="107.5" customHeight="1" x14ac:dyDescent="0.35">
      <c r="Q64" s="18"/>
      <c r="R64" s="18"/>
      <c r="S64" s="22"/>
      <c r="T64" s="21"/>
      <c r="U64" s="13"/>
      <c r="V64" s="42"/>
      <c r="W64" s="19"/>
    </row>
    <row r="65" spans="17:23" ht="107.5" customHeight="1" x14ac:dyDescent="0.35">
      <c r="Q65" s="18"/>
      <c r="R65" s="18"/>
      <c r="S65" s="22"/>
      <c r="T65" s="21"/>
      <c r="U65" s="13"/>
      <c r="V65" s="42"/>
      <c r="W65" s="22"/>
    </row>
    <row r="66" spans="17:23" x14ac:dyDescent="0.35">
      <c r="Q66" s="18"/>
      <c r="R66" s="18"/>
      <c r="S66" s="22"/>
      <c r="T66" s="21"/>
      <c r="U66" s="13"/>
      <c r="V66" s="42"/>
      <c r="W66" s="22"/>
    </row>
    <row r="67" spans="17:23" x14ac:dyDescent="0.35">
      <c r="Q67" s="18"/>
      <c r="R67" s="18"/>
      <c r="S67" s="22"/>
      <c r="T67" s="21"/>
      <c r="U67" s="13"/>
      <c r="V67" s="42"/>
      <c r="W67" s="22"/>
    </row>
    <row r="68" spans="17:23" x14ac:dyDescent="0.35">
      <c r="Q68" s="18"/>
      <c r="R68" s="18"/>
      <c r="S68" s="22"/>
      <c r="T68" s="21"/>
      <c r="U68" s="13"/>
      <c r="V68" s="42"/>
      <c r="W68" s="22"/>
    </row>
    <row r="69" spans="17:23" x14ac:dyDescent="0.35">
      <c r="Q69" s="18"/>
      <c r="R69" s="18"/>
      <c r="S69" s="22"/>
      <c r="T69" s="21"/>
      <c r="U69" s="13"/>
      <c r="V69" s="42"/>
      <c r="W69" s="22"/>
    </row>
    <row r="70" spans="17:23" x14ac:dyDescent="0.35">
      <c r="Q70" s="18"/>
      <c r="R70" s="18"/>
      <c r="S70" s="22"/>
      <c r="T70" s="21"/>
      <c r="U70" s="13"/>
      <c r="V70" s="42"/>
      <c r="W70" s="22"/>
    </row>
    <row r="71" spans="17:23" x14ac:dyDescent="0.35">
      <c r="Q71" s="18"/>
      <c r="R71" s="18"/>
      <c r="S71" s="22"/>
      <c r="T71" s="21"/>
      <c r="U71" s="13"/>
      <c r="V71" s="42"/>
      <c r="W71" s="22"/>
    </row>
    <row r="72" spans="17:23" x14ac:dyDescent="0.35">
      <c r="Q72" s="18"/>
      <c r="R72" s="18"/>
      <c r="S72" s="22"/>
      <c r="T72" s="21"/>
      <c r="U72" s="13"/>
      <c r="V72" s="42"/>
      <c r="W72" s="22"/>
    </row>
    <row r="73" spans="17:23" x14ac:dyDescent="0.35">
      <c r="Q73" s="18"/>
      <c r="R73" s="18"/>
      <c r="S73" s="22"/>
      <c r="T73" s="21"/>
      <c r="U73" s="13"/>
      <c r="V73" s="42"/>
      <c r="W73" s="22"/>
    </row>
    <row r="74" spans="17:23" x14ac:dyDescent="0.35">
      <c r="Q74" s="18"/>
      <c r="R74" s="18"/>
      <c r="S74" s="22"/>
      <c r="T74" s="21"/>
      <c r="U74" s="13"/>
      <c r="V74" s="42"/>
      <c r="W74" s="22"/>
    </row>
    <row r="75" spans="17:23" x14ac:dyDescent="0.35">
      <c r="Q75" s="18"/>
      <c r="R75" s="18"/>
      <c r="S75" s="22"/>
      <c r="T75" s="21"/>
      <c r="U75" s="13"/>
      <c r="V75" s="42"/>
      <c r="W75" s="22"/>
    </row>
    <row r="76" spans="17:23" x14ac:dyDescent="0.35">
      <c r="Q76" s="18"/>
      <c r="R76" s="18"/>
      <c r="S76" s="22"/>
      <c r="T76" s="21"/>
      <c r="U76" s="13"/>
      <c r="V76" s="42"/>
      <c r="W76" s="22"/>
    </row>
    <row r="77" spans="17:23" x14ac:dyDescent="0.35">
      <c r="Q77" s="18"/>
      <c r="R77" s="18"/>
      <c r="S77" s="22"/>
      <c r="T77" s="21"/>
      <c r="U77" s="13"/>
      <c r="V77" s="42"/>
      <c r="W77" s="22"/>
    </row>
    <row r="78" spans="17:23" x14ac:dyDescent="0.35">
      <c r="Q78" s="18"/>
      <c r="R78" s="18"/>
      <c r="S78" s="22"/>
      <c r="T78" s="21"/>
      <c r="U78" s="13"/>
      <c r="V78" s="42"/>
      <c r="W78" s="22"/>
    </row>
    <row r="79" spans="17:23" x14ac:dyDescent="0.35">
      <c r="Q79" s="18"/>
      <c r="R79" s="18"/>
      <c r="S79" s="22"/>
      <c r="T79" s="21"/>
      <c r="U79" s="13"/>
      <c r="V79" s="42"/>
      <c r="W79" s="22"/>
    </row>
    <row r="80" spans="17:23" x14ac:dyDescent="0.35">
      <c r="Q80" s="18"/>
      <c r="R80" s="18"/>
      <c r="S80" s="22"/>
      <c r="T80" s="21"/>
      <c r="U80" s="13"/>
      <c r="V80" s="42"/>
      <c r="W80" s="22"/>
    </row>
    <row r="81" spans="17:23" x14ac:dyDescent="0.35">
      <c r="Q81" s="18"/>
      <c r="R81" s="18"/>
      <c r="S81" s="22"/>
      <c r="T81" s="21"/>
      <c r="U81" s="13"/>
      <c r="V81" s="42"/>
      <c r="W81" s="22"/>
    </row>
    <row r="82" spans="17:23" x14ac:dyDescent="0.35">
      <c r="Q82" s="18"/>
      <c r="R82" s="18"/>
      <c r="S82" s="22"/>
      <c r="T82" s="21"/>
      <c r="U82" s="13"/>
      <c r="V82" s="42"/>
      <c r="W82" s="22"/>
    </row>
    <row r="83" spans="17:23" x14ac:dyDescent="0.35">
      <c r="Q83" s="18"/>
      <c r="R83" s="18"/>
      <c r="S83" s="22"/>
      <c r="T83" s="21"/>
      <c r="U83" s="13"/>
      <c r="V83" s="42"/>
      <c r="W83" s="22"/>
    </row>
    <row r="84" spans="17:23" x14ac:dyDescent="0.35">
      <c r="Q84" s="18"/>
      <c r="R84" s="18"/>
      <c r="S84" s="22"/>
      <c r="T84" s="21"/>
      <c r="U84" s="13"/>
      <c r="V84" s="42"/>
      <c r="W84" s="22"/>
    </row>
    <row r="85" spans="17:23" x14ac:dyDescent="0.35">
      <c r="Q85" s="18"/>
      <c r="R85" s="18"/>
      <c r="S85" s="22"/>
      <c r="T85" s="21"/>
      <c r="U85" s="13"/>
      <c r="V85" s="42"/>
      <c r="W85" s="22"/>
    </row>
    <row r="86" spans="17:23" x14ac:dyDescent="0.35">
      <c r="Q86" s="18"/>
      <c r="R86" s="18"/>
      <c r="S86" s="22"/>
      <c r="T86" s="21"/>
      <c r="U86" s="13"/>
      <c r="V86" s="42"/>
      <c r="W86" s="22"/>
    </row>
    <row r="87" spans="17:23" x14ac:dyDescent="0.35">
      <c r="Q87" s="18"/>
      <c r="R87" s="18"/>
      <c r="S87" s="22"/>
      <c r="T87" s="21"/>
      <c r="U87" s="13"/>
      <c r="V87" s="42"/>
      <c r="W87" s="22"/>
    </row>
    <row r="88" spans="17:23" x14ac:dyDescent="0.35">
      <c r="Q88" s="18"/>
      <c r="R88" s="18"/>
      <c r="S88" s="22"/>
      <c r="T88" s="21"/>
      <c r="U88" s="13"/>
      <c r="V88" s="42"/>
      <c r="W88" s="22"/>
    </row>
    <row r="89" spans="17:23" x14ac:dyDescent="0.35">
      <c r="Q89" s="18"/>
      <c r="R89" s="18"/>
      <c r="S89" s="22"/>
      <c r="T89" s="21"/>
      <c r="U89" s="13"/>
      <c r="V89" s="42"/>
      <c r="W89" s="22"/>
    </row>
    <row r="90" spans="17:23" x14ac:dyDescent="0.35">
      <c r="Q90" s="18"/>
      <c r="R90" s="18"/>
      <c r="S90" s="22"/>
      <c r="T90" s="21"/>
      <c r="U90" s="13"/>
      <c r="V90" s="42"/>
      <c r="W90" s="22"/>
    </row>
    <row r="91" spans="17:23" x14ac:dyDescent="0.35">
      <c r="Q91" s="18"/>
      <c r="R91" s="18"/>
      <c r="S91" s="22"/>
      <c r="T91" s="21"/>
      <c r="U91" s="13"/>
      <c r="V91" s="42"/>
      <c r="W91" s="22"/>
    </row>
    <row r="92" spans="17:23" x14ac:dyDescent="0.35">
      <c r="Q92" s="18"/>
      <c r="R92" s="18"/>
      <c r="S92" s="22"/>
      <c r="T92" s="21"/>
      <c r="U92" s="13"/>
      <c r="V92" s="42"/>
      <c r="W92" s="22"/>
    </row>
    <row r="93" spans="17:23" x14ac:dyDescent="0.35">
      <c r="Q93" s="18"/>
      <c r="R93" s="18"/>
      <c r="S93" s="22"/>
      <c r="T93" s="21"/>
      <c r="U93" s="13"/>
      <c r="V93" s="42"/>
      <c r="W93" s="22"/>
    </row>
    <row r="94" spans="17:23" x14ac:dyDescent="0.35">
      <c r="Q94" s="18"/>
      <c r="R94" s="18"/>
      <c r="S94" s="22"/>
      <c r="T94" s="21"/>
      <c r="U94" s="13"/>
      <c r="V94" s="42"/>
      <c r="W94" s="22"/>
    </row>
    <row r="95" spans="17:23" x14ac:dyDescent="0.35">
      <c r="Q95" s="18"/>
      <c r="R95" s="18"/>
      <c r="S95" s="22"/>
      <c r="T95" s="21"/>
      <c r="U95" s="13"/>
      <c r="V95" s="42"/>
      <c r="W95" s="22"/>
    </row>
    <row r="96" spans="17:23" x14ac:dyDescent="0.35">
      <c r="Q96" s="18"/>
      <c r="R96" s="18"/>
      <c r="S96" s="22"/>
      <c r="T96" s="21"/>
      <c r="U96" s="13"/>
      <c r="V96" s="42"/>
      <c r="W96" s="22"/>
    </row>
    <row r="97" spans="17:23" x14ac:dyDescent="0.35">
      <c r="Q97" s="18"/>
      <c r="R97" s="18"/>
      <c r="S97" s="22"/>
      <c r="T97" s="21"/>
      <c r="U97" s="13"/>
      <c r="V97" s="42"/>
      <c r="W97" s="22"/>
    </row>
    <row r="98" spans="17:23" x14ac:dyDescent="0.35">
      <c r="Q98" s="18"/>
      <c r="R98" s="18"/>
      <c r="S98" s="22"/>
      <c r="T98" s="21"/>
      <c r="U98" s="13"/>
      <c r="V98" s="42"/>
      <c r="W98" s="22"/>
    </row>
    <row r="99" spans="17:23" x14ac:dyDescent="0.35">
      <c r="Q99" s="18"/>
      <c r="R99" s="18"/>
      <c r="S99" s="22"/>
      <c r="T99" s="21"/>
      <c r="U99" s="13"/>
      <c r="V99" s="42"/>
      <c r="W99" s="22"/>
    </row>
    <row r="100" spans="17:23" x14ac:dyDescent="0.35">
      <c r="Q100" s="18"/>
      <c r="R100" s="18"/>
      <c r="S100" s="22"/>
      <c r="T100" s="21"/>
      <c r="U100" s="13"/>
      <c r="V100" s="42"/>
      <c r="W100" s="22"/>
    </row>
    <row r="101" spans="17:23" x14ac:dyDescent="0.35">
      <c r="Q101" s="18"/>
      <c r="R101" s="18"/>
      <c r="S101" s="22"/>
      <c r="T101" s="21"/>
      <c r="U101" s="13"/>
      <c r="V101" s="42"/>
      <c r="W101" s="22"/>
    </row>
    <row r="102" spans="17:23" x14ac:dyDescent="0.35">
      <c r="Q102" s="18"/>
      <c r="R102" s="18"/>
      <c r="S102" s="22"/>
      <c r="T102" s="21"/>
      <c r="U102" s="13"/>
      <c r="V102" s="42"/>
      <c r="W102" s="22"/>
    </row>
    <row r="103" spans="17:23" x14ac:dyDescent="0.35">
      <c r="Q103" s="18"/>
      <c r="R103" s="18"/>
      <c r="S103" s="22"/>
      <c r="T103" s="21"/>
      <c r="U103" s="13"/>
      <c r="V103" s="42"/>
      <c r="W103" s="22"/>
    </row>
    <row r="104" spans="17:23" x14ac:dyDescent="0.35">
      <c r="Q104" s="18"/>
      <c r="R104" s="18"/>
      <c r="S104" s="22"/>
      <c r="T104" s="21"/>
      <c r="U104" s="13"/>
      <c r="V104" s="42"/>
      <c r="W104" s="22"/>
    </row>
    <row r="105" spans="17:23" x14ac:dyDescent="0.35">
      <c r="Q105" s="18"/>
      <c r="R105" s="18"/>
      <c r="S105" s="22"/>
      <c r="T105" s="21"/>
      <c r="U105" s="13"/>
      <c r="V105" s="42"/>
      <c r="W105" s="22"/>
    </row>
    <row r="106" spans="17:23" x14ac:dyDescent="0.35">
      <c r="Q106" s="18"/>
      <c r="R106" s="18"/>
      <c r="S106" s="22"/>
      <c r="T106" s="21"/>
      <c r="U106" s="13"/>
      <c r="V106" s="42"/>
      <c r="W106" s="22"/>
    </row>
    <row r="107" spans="17:23" x14ac:dyDescent="0.35">
      <c r="Q107" s="18"/>
      <c r="R107" s="18"/>
      <c r="S107" s="22"/>
      <c r="T107" s="21"/>
      <c r="U107" s="13"/>
      <c r="V107" s="42"/>
      <c r="W107" s="22"/>
    </row>
    <row r="108" spans="17:23" x14ac:dyDescent="0.35">
      <c r="Q108" s="18"/>
      <c r="R108" s="18"/>
      <c r="S108" s="22"/>
      <c r="T108" s="21"/>
      <c r="U108" s="13"/>
      <c r="V108" s="42"/>
      <c r="W108" s="22"/>
    </row>
    <row r="109" spans="17:23" x14ac:dyDescent="0.35">
      <c r="Q109" s="18"/>
      <c r="R109" s="18"/>
      <c r="S109" s="22"/>
      <c r="T109" s="21"/>
      <c r="U109" s="13"/>
      <c r="V109" s="42"/>
      <c r="W109" s="22"/>
    </row>
    <row r="110" spans="17:23" x14ac:dyDescent="0.35">
      <c r="Q110" s="18"/>
      <c r="R110" s="18"/>
      <c r="S110" s="22"/>
      <c r="T110" s="21"/>
      <c r="U110" s="13"/>
      <c r="V110" s="42"/>
      <c r="W110" s="22"/>
    </row>
    <row r="111" spans="17:23" x14ac:dyDescent="0.35">
      <c r="Q111" s="18"/>
      <c r="R111" s="18"/>
      <c r="S111" s="22"/>
      <c r="T111" s="21"/>
      <c r="U111" s="13"/>
      <c r="V111" s="42"/>
      <c r="W111" s="22"/>
    </row>
    <row r="112" spans="17:23" x14ac:dyDescent="0.35">
      <c r="Q112" s="18"/>
      <c r="R112" s="18"/>
      <c r="S112" s="22"/>
      <c r="T112" s="21"/>
      <c r="U112" s="13"/>
      <c r="V112" s="42"/>
      <c r="W112" s="22"/>
    </row>
    <row r="113" spans="17:23" x14ac:dyDescent="0.35">
      <c r="Q113" s="18"/>
      <c r="R113" s="18"/>
      <c r="S113" s="22"/>
      <c r="T113" s="21"/>
      <c r="U113" s="13"/>
      <c r="V113" s="42"/>
      <c r="W113" s="22"/>
    </row>
    <row r="114" spans="17:23" x14ac:dyDescent="0.35">
      <c r="Q114" s="18"/>
      <c r="R114" s="18"/>
      <c r="S114" s="22"/>
      <c r="T114" s="21"/>
      <c r="U114" s="13"/>
      <c r="V114" s="42"/>
      <c r="W114" s="22"/>
    </row>
    <row r="115" spans="17:23" x14ac:dyDescent="0.35">
      <c r="Q115" s="18"/>
      <c r="R115" s="18"/>
      <c r="S115" s="22"/>
      <c r="T115" s="21"/>
      <c r="U115" s="13"/>
      <c r="V115" s="42"/>
      <c r="W115" s="22"/>
    </row>
    <row r="116" spans="17:23" x14ac:dyDescent="0.35">
      <c r="Q116" s="18"/>
      <c r="R116" s="18"/>
      <c r="S116" s="22"/>
      <c r="T116" s="21"/>
      <c r="U116" s="13"/>
      <c r="V116" s="42"/>
      <c r="W116" s="22"/>
    </row>
    <row r="117" spans="17:23" x14ac:dyDescent="0.35">
      <c r="Q117" s="18"/>
      <c r="R117" s="18"/>
      <c r="S117" s="22"/>
      <c r="T117" s="21"/>
      <c r="U117" s="13"/>
      <c r="V117" s="42"/>
      <c r="W117" s="22"/>
    </row>
    <row r="118" spans="17:23" x14ac:dyDescent="0.35">
      <c r="Q118" s="18"/>
      <c r="R118" s="18"/>
      <c r="S118" s="22"/>
      <c r="T118" s="21"/>
      <c r="U118" s="13"/>
      <c r="V118" s="42"/>
      <c r="W118" s="22"/>
    </row>
    <row r="119" spans="17:23" x14ac:dyDescent="0.35">
      <c r="Q119" s="18"/>
      <c r="R119" s="18"/>
      <c r="S119" s="22"/>
      <c r="T119" s="21"/>
      <c r="U119" s="13"/>
      <c r="V119" s="42"/>
      <c r="W119" s="22"/>
    </row>
    <row r="120" spans="17:23" x14ac:dyDescent="0.35">
      <c r="Q120" s="18"/>
      <c r="R120" s="18"/>
      <c r="S120" s="22"/>
      <c r="T120" s="21"/>
      <c r="U120" s="13"/>
      <c r="V120" s="42"/>
      <c r="W120" s="22"/>
    </row>
    <row r="121" spans="17:23" x14ac:dyDescent="0.35">
      <c r="Q121" s="18"/>
      <c r="R121" s="18"/>
      <c r="S121" s="22"/>
      <c r="T121" s="21"/>
      <c r="U121" s="13"/>
      <c r="V121" s="42"/>
      <c r="W121" s="22"/>
    </row>
    <row r="122" spans="17:23" x14ac:dyDescent="0.35">
      <c r="Q122" s="18"/>
      <c r="R122" s="18"/>
      <c r="S122" s="22"/>
      <c r="T122" s="21"/>
      <c r="U122" s="13"/>
      <c r="V122" s="42"/>
      <c r="W122" s="22"/>
    </row>
    <row r="123" spans="17:23" x14ac:dyDescent="0.35">
      <c r="Q123" s="18"/>
      <c r="R123" s="18"/>
      <c r="S123" s="22"/>
      <c r="T123" s="21"/>
      <c r="U123" s="13"/>
      <c r="V123" s="42"/>
      <c r="W123" s="22"/>
    </row>
    <row r="124" spans="17:23" x14ac:dyDescent="0.35">
      <c r="Q124" s="18"/>
      <c r="R124" s="18"/>
      <c r="S124" s="22"/>
      <c r="T124" s="21"/>
      <c r="U124" s="13"/>
      <c r="V124" s="42"/>
      <c r="W124" s="22"/>
    </row>
    <row r="125" spans="17:23" x14ac:dyDescent="0.35">
      <c r="Q125" s="18"/>
      <c r="R125" s="18"/>
      <c r="S125" s="22"/>
      <c r="T125" s="21"/>
      <c r="U125" s="13"/>
      <c r="V125" s="42"/>
      <c r="W125" s="22"/>
    </row>
    <row r="126" spans="17:23" x14ac:dyDescent="0.35">
      <c r="Q126" s="18"/>
      <c r="R126" s="18"/>
      <c r="S126" s="22"/>
      <c r="T126" s="21"/>
      <c r="U126" s="13"/>
      <c r="V126" s="42"/>
      <c r="W126" s="22"/>
    </row>
    <row r="127" spans="17:23" x14ac:dyDescent="0.35">
      <c r="Q127" s="18"/>
      <c r="R127" s="18"/>
      <c r="S127" s="22"/>
      <c r="T127" s="21"/>
      <c r="U127" s="13"/>
      <c r="V127" s="42"/>
      <c r="W127" s="22"/>
    </row>
    <row r="128" spans="17:23" x14ac:dyDescent="0.35">
      <c r="Q128" s="18"/>
      <c r="R128" s="18"/>
      <c r="S128" s="22"/>
      <c r="T128" s="21"/>
      <c r="U128" s="13"/>
      <c r="V128" s="42"/>
      <c r="W128" s="22"/>
    </row>
    <row r="129" spans="17:23" x14ac:dyDescent="0.35">
      <c r="Q129" s="18"/>
      <c r="R129" s="18"/>
      <c r="S129" s="22"/>
      <c r="T129" s="21"/>
      <c r="U129" s="13"/>
      <c r="V129" s="42"/>
      <c r="W129" s="22"/>
    </row>
    <row r="130" spans="17:23" x14ac:dyDescent="0.35">
      <c r="Q130" s="18"/>
      <c r="R130" s="18"/>
      <c r="S130" s="22"/>
      <c r="T130" s="21"/>
      <c r="U130" s="13"/>
      <c r="V130" s="42"/>
      <c r="W130" s="22"/>
    </row>
    <row r="131" spans="17:23" x14ac:dyDescent="0.35">
      <c r="Q131" s="18"/>
      <c r="R131" s="18"/>
      <c r="S131" s="22"/>
      <c r="T131" s="21"/>
      <c r="U131" s="13"/>
      <c r="V131" s="42"/>
      <c r="W131" s="22"/>
    </row>
    <row r="132" spans="17:23" x14ac:dyDescent="0.35">
      <c r="Q132" s="18"/>
      <c r="R132" s="18"/>
      <c r="S132" s="22"/>
      <c r="T132" s="21"/>
      <c r="U132" s="13"/>
      <c r="V132" s="42"/>
      <c r="W132" s="22"/>
    </row>
    <row r="133" spans="17:23" x14ac:dyDescent="0.35">
      <c r="Q133" s="18"/>
      <c r="R133" s="18"/>
      <c r="S133" s="22"/>
      <c r="T133" s="21"/>
      <c r="U133" s="13"/>
      <c r="V133" s="42"/>
      <c r="W133" s="22"/>
    </row>
    <row r="134" spans="17:23" x14ac:dyDescent="0.35">
      <c r="Q134" s="18"/>
      <c r="R134" s="18"/>
      <c r="S134" s="22"/>
      <c r="T134" s="21"/>
      <c r="U134" s="13"/>
      <c r="V134" s="42"/>
      <c r="W134" s="22"/>
    </row>
    <row r="135" spans="17:23" x14ac:dyDescent="0.35">
      <c r="Q135" s="18"/>
      <c r="R135" s="18"/>
      <c r="S135" s="22"/>
      <c r="T135" s="21"/>
      <c r="U135" s="13"/>
      <c r="V135" s="42"/>
      <c r="W135" s="22"/>
    </row>
    <row r="136" spans="17:23" x14ac:dyDescent="0.35">
      <c r="Q136" s="18"/>
      <c r="R136" s="18"/>
      <c r="S136" s="22"/>
      <c r="T136" s="21"/>
      <c r="U136" s="13"/>
      <c r="V136" s="42"/>
      <c r="W136" s="22"/>
    </row>
    <row r="137" spans="17:23" x14ac:dyDescent="0.35">
      <c r="Q137" s="18"/>
      <c r="R137" s="18"/>
      <c r="S137" s="22"/>
      <c r="T137" s="21"/>
      <c r="U137" s="13"/>
      <c r="V137" s="42"/>
      <c r="W137" s="22"/>
    </row>
    <row r="138" spans="17:23" x14ac:dyDescent="0.35">
      <c r="Q138" s="18"/>
      <c r="R138" s="18"/>
      <c r="S138" s="22"/>
      <c r="T138" s="21"/>
      <c r="U138" s="13"/>
      <c r="V138" s="42"/>
      <c r="W138" s="22"/>
    </row>
    <row r="139" spans="17:23" x14ac:dyDescent="0.35">
      <c r="Q139" s="18"/>
      <c r="R139" s="18"/>
      <c r="S139" s="22"/>
      <c r="T139" s="21"/>
      <c r="U139" s="13"/>
      <c r="V139" s="42"/>
      <c r="W139" s="22"/>
    </row>
    <row r="140" spans="17:23" x14ac:dyDescent="0.35">
      <c r="Q140" s="18"/>
      <c r="R140" s="18"/>
      <c r="S140" s="22"/>
      <c r="T140" s="21"/>
      <c r="U140" s="13"/>
      <c r="V140" s="42"/>
      <c r="W140" s="22"/>
    </row>
    <row r="141" spans="17:23" x14ac:dyDescent="0.35">
      <c r="Q141" s="18"/>
      <c r="R141" s="18"/>
      <c r="S141" s="22"/>
      <c r="T141" s="21"/>
      <c r="U141" s="13"/>
      <c r="V141" s="42"/>
      <c r="W141" s="22"/>
    </row>
    <row r="142" spans="17:23" x14ac:dyDescent="0.35">
      <c r="Q142" s="18"/>
      <c r="R142" s="18"/>
      <c r="S142" s="22"/>
      <c r="T142" s="21"/>
      <c r="U142" s="13"/>
      <c r="V142" s="42"/>
      <c r="W142" s="22"/>
    </row>
    <row r="143" spans="17:23" x14ac:dyDescent="0.35">
      <c r="Q143" s="18"/>
      <c r="R143" s="18"/>
      <c r="S143" s="22"/>
      <c r="T143" s="21"/>
      <c r="U143" s="13"/>
      <c r="V143" s="42"/>
      <c r="W143" s="22"/>
    </row>
    <row r="144" spans="17:23" x14ac:dyDescent="0.35">
      <c r="Q144" s="18"/>
      <c r="R144" s="18"/>
      <c r="S144" s="22"/>
      <c r="T144" s="21"/>
      <c r="U144" s="13"/>
      <c r="V144" s="42"/>
      <c r="W144" s="22"/>
    </row>
    <row r="145" spans="17:23" x14ac:dyDescent="0.35">
      <c r="Q145" s="18"/>
      <c r="R145" s="18"/>
      <c r="S145" s="22"/>
      <c r="T145" s="21"/>
      <c r="U145" s="13"/>
      <c r="V145" s="42"/>
      <c r="W145" s="22"/>
    </row>
    <row r="146" spans="17:23" x14ac:dyDescent="0.35">
      <c r="Q146" s="18"/>
      <c r="R146" s="18"/>
      <c r="S146" s="22"/>
      <c r="T146" s="21"/>
      <c r="U146" s="13"/>
      <c r="V146" s="42"/>
      <c r="W146" s="22"/>
    </row>
    <row r="147" spans="17:23" x14ac:dyDescent="0.35">
      <c r="Q147" s="18"/>
      <c r="R147" s="18"/>
      <c r="S147" s="22"/>
      <c r="T147" s="21"/>
      <c r="U147" s="13"/>
      <c r="V147" s="42"/>
      <c r="W147" s="22"/>
    </row>
    <row r="148" spans="17:23" x14ac:dyDescent="0.35">
      <c r="Q148" s="18"/>
      <c r="R148" s="18"/>
      <c r="S148" s="22"/>
      <c r="T148" s="21"/>
      <c r="U148" s="13"/>
      <c r="V148" s="42"/>
      <c r="W148" s="22"/>
    </row>
    <row r="149" spans="17:23" x14ac:dyDescent="0.35">
      <c r="Q149" s="18"/>
      <c r="R149" s="18"/>
      <c r="S149" s="22"/>
      <c r="T149" s="21"/>
      <c r="U149" s="13"/>
      <c r="V149" s="42"/>
      <c r="W149" s="22"/>
    </row>
    <row r="150" spans="17:23" x14ac:dyDescent="0.35">
      <c r="Q150" s="18"/>
      <c r="R150" s="18"/>
      <c r="S150" s="22"/>
      <c r="T150" s="21"/>
      <c r="U150" s="13"/>
      <c r="V150" s="42"/>
      <c r="W150" s="22"/>
    </row>
    <row r="151" spans="17:23" x14ac:dyDescent="0.35">
      <c r="Q151" s="18"/>
      <c r="R151" s="18"/>
      <c r="S151" s="22"/>
      <c r="T151" s="21"/>
      <c r="U151" s="13"/>
      <c r="V151" s="42"/>
      <c r="W151" s="22"/>
    </row>
    <row r="152" spans="17:23" x14ac:dyDescent="0.35">
      <c r="Q152" s="18"/>
      <c r="R152" s="18"/>
      <c r="S152" s="22"/>
      <c r="T152" s="21"/>
      <c r="U152" s="13"/>
      <c r="V152" s="42"/>
      <c r="W152" s="22"/>
    </row>
    <row r="153" spans="17:23" x14ac:dyDescent="0.35">
      <c r="Q153" s="18"/>
      <c r="R153" s="18"/>
      <c r="S153" s="22"/>
      <c r="T153" s="21"/>
      <c r="U153" s="13"/>
      <c r="V153" s="42"/>
      <c r="W153" s="22"/>
    </row>
    <row r="154" spans="17:23" x14ac:dyDescent="0.35">
      <c r="Q154" s="18"/>
      <c r="R154" s="18"/>
      <c r="S154" s="22"/>
      <c r="T154" s="21"/>
      <c r="U154" s="13"/>
      <c r="V154" s="42"/>
      <c r="W154" s="22"/>
    </row>
    <row r="155" spans="17:23" x14ac:dyDescent="0.35">
      <c r="Q155" s="18"/>
      <c r="R155" s="18"/>
      <c r="S155" s="22"/>
      <c r="T155" s="21"/>
      <c r="U155" s="13"/>
      <c r="V155" s="42"/>
      <c r="W155" s="22"/>
    </row>
    <row r="156" spans="17:23" x14ac:dyDescent="0.35">
      <c r="Q156" s="18"/>
      <c r="R156" s="18"/>
      <c r="S156" s="22"/>
      <c r="T156" s="21"/>
      <c r="U156" s="13"/>
      <c r="V156" s="42"/>
      <c r="W156" s="22"/>
    </row>
    <row r="157" spans="17:23" x14ac:dyDescent="0.35">
      <c r="Q157" s="18"/>
      <c r="R157" s="18"/>
      <c r="S157" s="22"/>
      <c r="T157" s="21"/>
      <c r="U157" s="13"/>
      <c r="V157" s="42"/>
      <c r="W157" s="22"/>
    </row>
    <row r="158" spans="17:23" x14ac:dyDescent="0.35">
      <c r="Q158" s="18"/>
      <c r="R158" s="18"/>
      <c r="S158" s="22"/>
      <c r="T158" s="21"/>
      <c r="U158" s="13"/>
      <c r="V158" s="42"/>
      <c r="W158" s="22"/>
    </row>
    <row r="159" spans="17:23" x14ac:dyDescent="0.35">
      <c r="Q159" s="18"/>
      <c r="R159" s="18"/>
      <c r="S159" s="22"/>
      <c r="T159" s="21"/>
      <c r="U159" s="13"/>
      <c r="V159" s="42"/>
      <c r="W159" s="22"/>
    </row>
    <row r="160" spans="17:23" x14ac:dyDescent="0.35">
      <c r="Q160" s="18"/>
      <c r="R160" s="18"/>
      <c r="S160" s="22"/>
      <c r="T160" s="21"/>
      <c r="U160" s="13"/>
      <c r="V160" s="42"/>
      <c r="W160" s="22"/>
    </row>
    <row r="161" spans="17:23" x14ac:dyDescent="0.35">
      <c r="Q161" s="18"/>
      <c r="R161" s="18"/>
      <c r="S161" s="22"/>
      <c r="T161" s="21"/>
      <c r="U161" s="13"/>
      <c r="V161" s="42"/>
      <c r="W161" s="22"/>
    </row>
    <row r="162" spans="17:23" x14ac:dyDescent="0.35">
      <c r="Q162" s="18"/>
      <c r="R162" s="18"/>
      <c r="S162" s="22"/>
      <c r="T162" s="21"/>
      <c r="U162" s="13"/>
      <c r="V162" s="42"/>
      <c r="W162" s="22"/>
    </row>
    <row r="163" spans="17:23" x14ac:dyDescent="0.35">
      <c r="Q163" s="18"/>
      <c r="R163" s="18"/>
      <c r="S163" s="22"/>
      <c r="T163" s="21"/>
      <c r="U163" s="13"/>
      <c r="V163" s="42"/>
      <c r="W163" s="22"/>
    </row>
    <row r="164" spans="17:23" x14ac:dyDescent="0.35">
      <c r="Q164" s="18"/>
      <c r="R164" s="18"/>
      <c r="S164" s="22"/>
      <c r="T164" s="21"/>
      <c r="U164" s="13"/>
      <c r="V164" s="42"/>
      <c r="W164" s="22"/>
    </row>
    <row r="165" spans="17:23" x14ac:dyDescent="0.35">
      <c r="Q165" s="18"/>
      <c r="R165" s="18"/>
      <c r="S165" s="22"/>
      <c r="T165" s="21"/>
      <c r="U165" s="13"/>
      <c r="V165" s="42"/>
      <c r="W165" s="22"/>
    </row>
    <row r="166" spans="17:23" x14ac:dyDescent="0.35">
      <c r="Q166" s="18"/>
      <c r="R166" s="18"/>
      <c r="S166" s="22"/>
      <c r="T166" s="21"/>
      <c r="U166" s="13"/>
      <c r="V166" s="42"/>
      <c r="W166" s="22"/>
    </row>
    <row r="167" spans="17:23" x14ac:dyDescent="0.35">
      <c r="Q167" s="18"/>
      <c r="R167" s="18"/>
      <c r="S167" s="22"/>
      <c r="T167" s="21"/>
      <c r="U167" s="13"/>
      <c r="V167" s="42"/>
      <c r="W167" s="22"/>
    </row>
    <row r="168" spans="17:23" x14ac:dyDescent="0.35">
      <c r="Q168" s="18"/>
      <c r="R168" s="18"/>
      <c r="S168" s="22"/>
      <c r="T168" s="21"/>
      <c r="U168" s="13"/>
      <c r="V168" s="42"/>
      <c r="W168" s="22"/>
    </row>
    <row r="169" spans="17:23" x14ac:dyDescent="0.35">
      <c r="Q169" s="18"/>
      <c r="R169" s="18"/>
      <c r="S169" s="22"/>
      <c r="T169" s="21"/>
      <c r="U169" s="13"/>
      <c r="V169" s="42"/>
      <c r="W169" s="22"/>
    </row>
    <row r="170" spans="17:23" x14ac:dyDescent="0.35">
      <c r="Q170" s="18"/>
      <c r="R170" s="18"/>
      <c r="S170" s="22"/>
      <c r="T170" s="21"/>
      <c r="U170" s="13"/>
      <c r="V170" s="42"/>
      <c r="W170" s="22"/>
    </row>
    <row r="171" spans="17:23" x14ac:dyDescent="0.35">
      <c r="Q171" s="18"/>
      <c r="R171" s="18"/>
      <c r="S171" s="22"/>
      <c r="T171" s="21"/>
      <c r="U171" s="13"/>
      <c r="V171" s="42"/>
      <c r="W171" s="22"/>
    </row>
    <row r="172" spans="17:23" x14ac:dyDescent="0.35">
      <c r="Q172" s="18"/>
      <c r="R172" s="18"/>
      <c r="S172" s="22"/>
      <c r="T172" s="21"/>
      <c r="U172" s="13"/>
      <c r="V172" s="42"/>
      <c r="W172" s="22"/>
    </row>
    <row r="173" spans="17:23" x14ac:dyDescent="0.35">
      <c r="Q173" s="18"/>
      <c r="R173" s="18"/>
      <c r="S173" s="22"/>
      <c r="T173" s="21"/>
      <c r="U173" s="13"/>
      <c r="V173" s="42"/>
      <c r="W173" s="22"/>
    </row>
    <row r="174" spans="17:23" x14ac:dyDescent="0.35">
      <c r="Q174" s="18"/>
      <c r="R174" s="18"/>
      <c r="S174" s="22"/>
      <c r="T174" s="21"/>
      <c r="U174" s="13"/>
      <c r="V174" s="42"/>
      <c r="W174" s="22"/>
    </row>
    <row r="175" spans="17:23" x14ac:dyDescent="0.35">
      <c r="Q175" s="18"/>
      <c r="R175" s="18"/>
      <c r="S175" s="22"/>
      <c r="T175" s="21"/>
      <c r="U175" s="13"/>
      <c r="V175" s="42"/>
      <c r="W175" s="22"/>
    </row>
    <row r="176" spans="17:23" x14ac:dyDescent="0.35">
      <c r="Q176" s="18"/>
      <c r="R176" s="18"/>
      <c r="S176" s="22"/>
      <c r="T176" s="21"/>
      <c r="U176" s="13"/>
      <c r="V176" s="42"/>
      <c r="W176" s="22"/>
    </row>
    <row r="177" spans="17:23" x14ac:dyDescent="0.35">
      <c r="Q177" s="18"/>
      <c r="R177" s="18"/>
      <c r="S177" s="22"/>
      <c r="T177" s="21"/>
      <c r="U177" s="13"/>
      <c r="V177" s="42"/>
      <c r="W177" s="22"/>
    </row>
    <row r="178" spans="17:23" x14ac:dyDescent="0.35">
      <c r="Q178" s="18"/>
      <c r="R178" s="18"/>
      <c r="S178" s="22"/>
      <c r="T178" s="21"/>
      <c r="U178" s="13"/>
      <c r="V178" s="42"/>
      <c r="W178" s="22"/>
    </row>
    <row r="179" spans="17:23" x14ac:dyDescent="0.35">
      <c r="Q179" s="18"/>
      <c r="R179" s="18"/>
      <c r="S179" s="22"/>
      <c r="T179" s="21"/>
      <c r="U179" s="13"/>
      <c r="V179" s="42"/>
      <c r="W179" s="22"/>
    </row>
    <row r="180" spans="17:23" x14ac:dyDescent="0.35">
      <c r="Q180" s="18"/>
      <c r="R180" s="18"/>
      <c r="S180" s="22"/>
      <c r="T180" s="21"/>
      <c r="U180" s="13"/>
      <c r="V180" s="42"/>
      <c r="W180" s="22"/>
    </row>
    <row r="181" spans="17:23" x14ac:dyDescent="0.35">
      <c r="Q181" s="18"/>
      <c r="R181" s="18"/>
      <c r="S181" s="22"/>
      <c r="T181" s="21"/>
      <c r="U181" s="13"/>
      <c r="V181" s="42"/>
      <c r="W181" s="22"/>
    </row>
    <row r="182" spans="17:23" x14ac:dyDescent="0.35">
      <c r="Q182" s="18"/>
      <c r="R182" s="18"/>
      <c r="S182" s="22"/>
      <c r="T182" s="21"/>
      <c r="U182" s="13"/>
      <c r="V182" s="42"/>
      <c r="W182" s="22"/>
    </row>
    <row r="183" spans="17:23" x14ac:dyDescent="0.35">
      <c r="Q183" s="18"/>
      <c r="R183" s="18"/>
      <c r="S183" s="22"/>
      <c r="T183" s="21"/>
      <c r="U183" s="13"/>
      <c r="V183" s="42"/>
      <c r="W183" s="22"/>
    </row>
    <row r="184" spans="17:23" x14ac:dyDescent="0.35">
      <c r="Q184" s="18"/>
      <c r="R184" s="18"/>
      <c r="S184" s="22"/>
      <c r="T184" s="21"/>
      <c r="U184" s="13"/>
      <c r="V184" s="42"/>
      <c r="W184" s="22"/>
    </row>
    <row r="185" spans="17:23" x14ac:dyDescent="0.35">
      <c r="Q185" s="18"/>
      <c r="R185" s="18"/>
      <c r="S185" s="22"/>
      <c r="T185" s="21"/>
      <c r="U185" s="13"/>
      <c r="V185" s="42"/>
      <c r="W185" s="22"/>
    </row>
    <row r="186" spans="17:23" x14ac:dyDescent="0.35">
      <c r="Q186" s="18"/>
      <c r="R186" s="18"/>
      <c r="S186" s="22"/>
      <c r="T186" s="21"/>
      <c r="U186" s="13"/>
      <c r="V186" s="42"/>
      <c r="W186" s="22"/>
    </row>
    <row r="187" spans="17:23" x14ac:dyDescent="0.35">
      <c r="Q187" s="18"/>
      <c r="R187" s="18"/>
      <c r="S187" s="22"/>
      <c r="T187" s="21"/>
      <c r="U187" s="13"/>
      <c r="V187" s="42"/>
      <c r="W187" s="22"/>
    </row>
    <row r="188" spans="17:23" x14ac:dyDescent="0.35">
      <c r="Q188" s="18"/>
      <c r="R188" s="18"/>
      <c r="S188" s="22"/>
      <c r="T188" s="21"/>
      <c r="U188" s="13"/>
      <c r="V188" s="42"/>
      <c r="W188" s="22"/>
    </row>
    <row r="189" spans="17:23" x14ac:dyDescent="0.35">
      <c r="Q189" s="18"/>
      <c r="R189" s="18"/>
      <c r="S189" s="22"/>
      <c r="T189" s="21"/>
      <c r="U189" s="13"/>
      <c r="V189" s="42"/>
      <c r="W189" s="22"/>
    </row>
    <row r="190" spans="17:23" x14ac:dyDescent="0.35">
      <c r="Q190" s="18"/>
      <c r="R190" s="18"/>
      <c r="S190" s="22"/>
      <c r="T190" s="21"/>
      <c r="U190" s="13"/>
      <c r="V190" s="42"/>
      <c r="W190" s="22"/>
    </row>
    <row r="191" spans="17:23" x14ac:dyDescent="0.35">
      <c r="Q191" s="18"/>
      <c r="R191" s="18"/>
      <c r="S191" s="22"/>
      <c r="T191" s="21"/>
      <c r="U191" s="13"/>
      <c r="V191" s="42"/>
      <c r="W191" s="22"/>
    </row>
    <row r="192" spans="17:23" x14ac:dyDescent="0.35">
      <c r="Q192" s="18"/>
      <c r="R192" s="18"/>
      <c r="S192" s="22"/>
      <c r="T192" s="21"/>
      <c r="U192" s="13"/>
      <c r="V192" s="42"/>
      <c r="W192" s="22"/>
    </row>
    <row r="193" spans="17:23" x14ac:dyDescent="0.35">
      <c r="Q193" s="18"/>
      <c r="R193" s="18"/>
      <c r="S193" s="22"/>
      <c r="T193" s="21"/>
      <c r="U193" s="13"/>
      <c r="V193" s="42"/>
      <c r="W193" s="22"/>
    </row>
    <row r="194" spans="17:23" x14ac:dyDescent="0.35">
      <c r="Q194" s="18"/>
      <c r="R194" s="18"/>
      <c r="S194" s="22"/>
      <c r="T194" s="21"/>
      <c r="U194" s="13"/>
      <c r="V194" s="42"/>
      <c r="W194" s="22"/>
    </row>
    <row r="195" spans="17:23" x14ac:dyDescent="0.35">
      <c r="Q195" s="18"/>
      <c r="R195" s="18"/>
      <c r="S195" s="22"/>
      <c r="T195" s="21"/>
      <c r="U195" s="13"/>
      <c r="V195" s="42"/>
      <c r="W195" s="22"/>
    </row>
    <row r="196" spans="17:23" x14ac:dyDescent="0.35">
      <c r="Q196" s="18"/>
      <c r="R196" s="18"/>
      <c r="S196" s="22"/>
      <c r="T196" s="21"/>
      <c r="U196" s="13"/>
      <c r="V196" s="42"/>
      <c r="W196" s="22"/>
    </row>
    <row r="197" spans="17:23" x14ac:dyDescent="0.35">
      <c r="Q197" s="18"/>
      <c r="R197" s="18"/>
      <c r="S197" s="22"/>
      <c r="T197" s="21"/>
      <c r="U197" s="13"/>
      <c r="V197" s="42"/>
      <c r="W197" s="22"/>
    </row>
    <row r="198" spans="17:23" x14ac:dyDescent="0.35">
      <c r="Q198" s="18"/>
      <c r="R198" s="18"/>
      <c r="S198" s="22"/>
      <c r="T198" s="21"/>
      <c r="U198" s="13"/>
      <c r="V198" s="42"/>
      <c r="W198" s="22"/>
    </row>
    <row r="199" spans="17:23" x14ac:dyDescent="0.35">
      <c r="Q199" s="18"/>
      <c r="R199" s="18"/>
      <c r="S199" s="22"/>
      <c r="T199" s="21"/>
      <c r="U199" s="13"/>
      <c r="V199" s="42"/>
      <c r="W199" s="22"/>
    </row>
    <row r="200" spans="17:23" x14ac:dyDescent="0.35">
      <c r="Q200" s="18"/>
      <c r="R200" s="18"/>
      <c r="S200" s="22"/>
      <c r="T200" s="21"/>
      <c r="U200" s="13"/>
      <c r="V200" s="42"/>
      <c r="W200" s="22"/>
    </row>
    <row r="201" spans="17:23" x14ac:dyDescent="0.35">
      <c r="Q201" s="18"/>
      <c r="R201" s="18"/>
      <c r="S201" s="22"/>
      <c r="T201" s="21"/>
      <c r="U201" s="13"/>
      <c r="V201" s="42"/>
      <c r="W201" s="22"/>
    </row>
    <row r="202" spans="17:23" x14ac:dyDescent="0.35">
      <c r="Q202" s="18"/>
      <c r="R202" s="18"/>
      <c r="S202" s="22"/>
      <c r="T202" s="21"/>
      <c r="U202" s="13"/>
      <c r="V202" s="42"/>
      <c r="W202" s="22"/>
    </row>
    <row r="203" spans="17:23" x14ac:dyDescent="0.35">
      <c r="Q203" s="18"/>
      <c r="R203" s="18"/>
      <c r="S203" s="22"/>
      <c r="T203" s="21"/>
      <c r="U203" s="13"/>
      <c r="V203" s="42"/>
      <c r="W203" s="22"/>
    </row>
    <row r="204" spans="17:23" x14ac:dyDescent="0.35">
      <c r="Q204" s="18"/>
      <c r="R204" s="18"/>
      <c r="S204" s="22"/>
      <c r="T204" s="21"/>
      <c r="U204" s="13"/>
      <c r="V204" s="42"/>
      <c r="W204" s="22"/>
    </row>
    <row r="205" spans="17:23" x14ac:dyDescent="0.35">
      <c r="Q205" s="18"/>
      <c r="R205" s="18"/>
      <c r="S205" s="22"/>
      <c r="T205" s="21"/>
      <c r="U205" s="13"/>
      <c r="V205" s="42"/>
      <c r="W205" s="22"/>
    </row>
    <row r="206" spans="17:23" x14ac:dyDescent="0.35">
      <c r="Q206" s="18"/>
      <c r="R206" s="18"/>
      <c r="S206" s="22"/>
      <c r="T206" s="21"/>
      <c r="U206" s="13"/>
      <c r="V206" s="42"/>
      <c r="W206" s="22"/>
    </row>
    <row r="207" spans="17:23" x14ac:dyDescent="0.35">
      <c r="Q207" s="18"/>
      <c r="R207" s="18"/>
      <c r="S207" s="22"/>
      <c r="T207" s="21"/>
      <c r="U207" s="13"/>
      <c r="V207" s="42"/>
      <c r="W207" s="22"/>
    </row>
    <row r="208" spans="17:23" x14ac:dyDescent="0.35">
      <c r="Q208" s="18"/>
      <c r="R208" s="18"/>
      <c r="S208" s="22"/>
      <c r="T208" s="21"/>
      <c r="U208" s="13"/>
      <c r="V208" s="42"/>
      <c r="W208" s="22"/>
    </row>
    <row r="209" spans="17:23" x14ac:dyDescent="0.35">
      <c r="Q209" s="18"/>
      <c r="R209" s="18"/>
      <c r="S209" s="22"/>
      <c r="T209" s="21"/>
      <c r="U209" s="13"/>
      <c r="V209" s="42"/>
      <c r="W209" s="22"/>
    </row>
    <row r="210" spans="17:23" x14ac:dyDescent="0.35">
      <c r="Q210" s="18"/>
      <c r="R210" s="18"/>
      <c r="S210" s="22"/>
      <c r="T210" s="21"/>
      <c r="U210" s="13"/>
      <c r="V210" s="42"/>
      <c r="W210" s="22"/>
    </row>
    <row r="211" spans="17:23" x14ac:dyDescent="0.35">
      <c r="Q211" s="18"/>
      <c r="R211" s="18"/>
      <c r="S211" s="22"/>
      <c r="T211" s="21"/>
      <c r="U211" s="13"/>
      <c r="V211" s="42"/>
      <c r="W211" s="22"/>
    </row>
    <row r="212" spans="17:23" x14ac:dyDescent="0.35">
      <c r="Q212" s="18"/>
      <c r="R212" s="18"/>
      <c r="S212" s="22"/>
      <c r="T212" s="21"/>
      <c r="U212" s="13"/>
      <c r="V212" s="42"/>
      <c r="W212" s="22"/>
    </row>
    <row r="213" spans="17:23" x14ac:dyDescent="0.35">
      <c r="Q213" s="18"/>
      <c r="R213" s="18"/>
      <c r="S213" s="22"/>
      <c r="T213" s="21"/>
      <c r="U213" s="13"/>
      <c r="V213" s="42"/>
      <c r="W213" s="22"/>
    </row>
    <row r="214" spans="17:23" x14ac:dyDescent="0.35">
      <c r="Q214" s="18"/>
      <c r="R214" s="18"/>
      <c r="S214" s="22"/>
      <c r="T214" s="21"/>
      <c r="U214" s="13"/>
      <c r="V214" s="42"/>
      <c r="W214" s="22"/>
    </row>
    <row r="215" spans="17:23" x14ac:dyDescent="0.35">
      <c r="Q215" s="18"/>
      <c r="R215" s="18"/>
      <c r="S215" s="22"/>
      <c r="T215" s="21"/>
      <c r="U215" s="13"/>
      <c r="V215" s="42"/>
      <c r="W215" s="22"/>
    </row>
    <row r="216" spans="17:23" x14ac:dyDescent="0.35">
      <c r="Q216" s="18"/>
      <c r="R216" s="18"/>
      <c r="S216" s="22"/>
      <c r="T216" s="21"/>
      <c r="U216" s="13"/>
      <c r="V216" s="42"/>
      <c r="W216" s="22"/>
    </row>
    <row r="217" spans="17:23" x14ac:dyDescent="0.35">
      <c r="Q217" s="18"/>
      <c r="R217" s="18"/>
      <c r="S217" s="22"/>
      <c r="T217" s="21"/>
      <c r="U217" s="13"/>
      <c r="V217" s="42"/>
      <c r="W217" s="22"/>
    </row>
    <row r="218" spans="17:23" x14ac:dyDescent="0.35">
      <c r="Q218" s="18"/>
      <c r="R218" s="18"/>
      <c r="S218" s="22"/>
      <c r="T218" s="21"/>
      <c r="U218" s="13"/>
      <c r="V218" s="42"/>
      <c r="W218" s="22"/>
    </row>
    <row r="219" spans="17:23" x14ac:dyDescent="0.35">
      <c r="Q219" s="18"/>
      <c r="R219" s="18"/>
      <c r="S219" s="22"/>
      <c r="T219" s="21"/>
      <c r="U219" s="13"/>
      <c r="V219" s="42"/>
      <c r="W219" s="22"/>
    </row>
    <row r="220" spans="17:23" x14ac:dyDescent="0.35">
      <c r="Q220" s="18"/>
      <c r="R220" s="18"/>
      <c r="S220" s="22"/>
      <c r="T220" s="21"/>
      <c r="U220" s="13"/>
      <c r="V220" s="42"/>
      <c r="W220" s="22"/>
    </row>
    <row r="221" spans="17:23" x14ac:dyDescent="0.35">
      <c r="Q221" s="18"/>
      <c r="R221" s="18"/>
      <c r="S221" s="22"/>
      <c r="T221" s="21"/>
      <c r="U221" s="13"/>
      <c r="V221" s="42"/>
      <c r="W221" s="22"/>
    </row>
    <row r="222" spans="17:23" x14ac:dyDescent="0.35">
      <c r="Q222" s="18"/>
      <c r="R222" s="18"/>
      <c r="S222" s="22"/>
      <c r="T222" s="21"/>
      <c r="U222" s="13"/>
      <c r="V222" s="42"/>
      <c r="W222" s="22"/>
    </row>
    <row r="223" spans="17:23" x14ac:dyDescent="0.35">
      <c r="Q223" s="18"/>
      <c r="R223" s="18"/>
      <c r="S223" s="22"/>
      <c r="T223" s="21"/>
      <c r="U223" s="13"/>
      <c r="V223" s="42"/>
      <c r="W223" s="22"/>
    </row>
    <row r="224" spans="17:23" x14ac:dyDescent="0.35">
      <c r="Q224" s="18"/>
      <c r="R224" s="18"/>
      <c r="S224" s="22"/>
      <c r="T224" s="21"/>
      <c r="U224" s="13"/>
      <c r="V224" s="42"/>
      <c r="W224" s="22"/>
    </row>
    <row r="225" spans="17:23" x14ac:dyDescent="0.35">
      <c r="Q225" s="18"/>
      <c r="R225" s="18"/>
      <c r="S225" s="22"/>
      <c r="T225" s="21"/>
      <c r="U225" s="13"/>
      <c r="V225" s="42"/>
      <c r="W225" s="22"/>
    </row>
    <row r="226" spans="17:23" x14ac:dyDescent="0.35">
      <c r="Q226" s="18"/>
      <c r="R226" s="18"/>
      <c r="S226" s="22"/>
      <c r="T226" s="21"/>
      <c r="U226" s="13"/>
      <c r="V226" s="42"/>
      <c r="W226" s="22"/>
    </row>
    <row r="227" spans="17:23" x14ac:dyDescent="0.35">
      <c r="Q227" s="18"/>
      <c r="R227" s="18"/>
      <c r="S227" s="22"/>
      <c r="T227" s="21"/>
      <c r="U227" s="13"/>
      <c r="V227" s="42"/>
      <c r="W227" s="22"/>
    </row>
    <row r="228" spans="17:23" x14ac:dyDescent="0.35">
      <c r="Q228" s="18"/>
      <c r="R228" s="18"/>
      <c r="S228" s="22"/>
      <c r="T228" s="21"/>
      <c r="U228" s="13"/>
      <c r="V228" s="42"/>
      <c r="W228" s="22"/>
    </row>
    <row r="229" spans="17:23" x14ac:dyDescent="0.35">
      <c r="Q229" s="18"/>
      <c r="R229" s="18"/>
      <c r="S229" s="22"/>
      <c r="T229" s="21"/>
      <c r="U229" s="13"/>
      <c r="V229" s="42"/>
      <c r="W229" s="22"/>
    </row>
    <row r="230" spans="17:23" x14ac:dyDescent="0.35">
      <c r="Q230" s="18"/>
      <c r="R230" s="18"/>
      <c r="S230" s="22"/>
      <c r="T230" s="21"/>
      <c r="U230" s="13"/>
      <c r="V230" s="42"/>
      <c r="W230" s="22"/>
    </row>
    <row r="231" spans="17:23" x14ac:dyDescent="0.35">
      <c r="Q231" s="18"/>
      <c r="R231" s="18"/>
      <c r="S231" s="22"/>
      <c r="T231" s="21"/>
      <c r="U231" s="13"/>
      <c r="V231" s="42"/>
      <c r="W231" s="22"/>
    </row>
    <row r="232" spans="17:23" x14ac:dyDescent="0.35">
      <c r="Q232" s="18"/>
      <c r="R232" s="18"/>
      <c r="S232" s="22"/>
      <c r="T232" s="21"/>
      <c r="U232" s="13"/>
      <c r="V232" s="42"/>
      <c r="W232" s="22"/>
    </row>
    <row r="233" spans="17:23" x14ac:dyDescent="0.35">
      <c r="Q233" s="18"/>
      <c r="R233" s="18"/>
      <c r="S233" s="22"/>
      <c r="T233" s="21"/>
      <c r="U233" s="13"/>
      <c r="V233" s="42"/>
      <c r="W233" s="22"/>
    </row>
    <row r="234" spans="17:23" x14ac:dyDescent="0.35">
      <c r="Q234" s="18"/>
      <c r="R234" s="18"/>
      <c r="S234" s="22"/>
      <c r="T234" s="21"/>
      <c r="U234" s="13"/>
      <c r="V234" s="42"/>
      <c r="W234" s="22"/>
    </row>
    <row r="235" spans="17:23" x14ac:dyDescent="0.35">
      <c r="Q235" s="18"/>
      <c r="R235" s="18"/>
      <c r="S235" s="22"/>
      <c r="T235" s="21"/>
      <c r="U235" s="13"/>
      <c r="V235" s="42"/>
      <c r="W235" s="22"/>
    </row>
    <row r="236" spans="17:23" x14ac:dyDescent="0.35">
      <c r="Q236" s="18"/>
      <c r="R236" s="18"/>
      <c r="S236" s="22"/>
      <c r="T236" s="21"/>
      <c r="U236" s="13"/>
      <c r="V236" s="42"/>
      <c r="W236" s="22"/>
    </row>
    <row r="237" spans="17:23" x14ac:dyDescent="0.35">
      <c r="Q237" s="18"/>
      <c r="R237" s="18"/>
      <c r="S237" s="22"/>
      <c r="T237" s="21"/>
      <c r="U237" s="13"/>
      <c r="V237" s="42"/>
      <c r="W237" s="22"/>
    </row>
    <row r="238" spans="17:23" x14ac:dyDescent="0.35">
      <c r="Q238" s="18"/>
      <c r="R238" s="18"/>
      <c r="S238" s="22"/>
      <c r="T238" s="21"/>
      <c r="U238" s="13"/>
      <c r="V238" s="42"/>
      <c r="W238" s="22"/>
    </row>
    <row r="239" spans="17:23" x14ac:dyDescent="0.35">
      <c r="Q239" s="18"/>
      <c r="R239" s="18"/>
      <c r="S239" s="22"/>
      <c r="T239" s="21"/>
      <c r="U239" s="13"/>
      <c r="V239" s="42"/>
      <c r="W239" s="22"/>
    </row>
    <row r="240" spans="17:23" x14ac:dyDescent="0.35">
      <c r="Q240" s="18"/>
      <c r="R240" s="18"/>
      <c r="S240" s="22"/>
      <c r="T240" s="21"/>
      <c r="U240" s="13"/>
      <c r="V240" s="42"/>
      <c r="W240" s="22"/>
    </row>
    <row r="241" spans="17:23" x14ac:dyDescent="0.35">
      <c r="Q241" s="18"/>
      <c r="R241" s="18"/>
      <c r="S241" s="22"/>
      <c r="T241" s="21"/>
      <c r="U241" s="13"/>
      <c r="V241" s="42"/>
      <c r="W241" s="22"/>
    </row>
    <row r="242" spans="17:23" x14ac:dyDescent="0.35">
      <c r="Q242" s="18"/>
      <c r="R242" s="18"/>
      <c r="S242" s="22"/>
      <c r="T242" s="21"/>
      <c r="U242" s="13"/>
      <c r="V242" s="42"/>
      <c r="W242" s="22"/>
    </row>
    <row r="243" spans="17:23" x14ac:dyDescent="0.35">
      <c r="Q243" s="18"/>
      <c r="R243" s="18"/>
      <c r="S243" s="22"/>
      <c r="T243" s="21"/>
      <c r="U243" s="13"/>
      <c r="V243" s="42"/>
      <c r="W243" s="22"/>
    </row>
    <row r="244" spans="17:23" x14ac:dyDescent="0.35">
      <c r="Q244" s="18"/>
      <c r="R244" s="18"/>
      <c r="S244" s="22"/>
      <c r="T244" s="21"/>
      <c r="U244" s="13"/>
      <c r="V244" s="42"/>
      <c r="W244" s="22"/>
    </row>
    <row r="245" spans="17:23" x14ac:dyDescent="0.35">
      <c r="Q245" s="18"/>
      <c r="R245" s="18"/>
      <c r="S245" s="22"/>
      <c r="T245" s="21"/>
      <c r="U245" s="13"/>
      <c r="V245" s="42"/>
      <c r="W245" s="22"/>
    </row>
    <row r="246" spans="17:23" x14ac:dyDescent="0.35">
      <c r="Q246" s="18"/>
      <c r="R246" s="18"/>
      <c r="S246" s="22"/>
      <c r="T246" s="21"/>
      <c r="U246" s="13"/>
      <c r="V246" s="42"/>
      <c r="W246" s="22"/>
    </row>
    <row r="247" spans="17:23" x14ac:dyDescent="0.35">
      <c r="Q247" s="18"/>
      <c r="R247" s="18"/>
      <c r="S247" s="22"/>
      <c r="T247" s="21"/>
      <c r="U247" s="13"/>
      <c r="V247" s="42"/>
      <c r="W247" s="22"/>
    </row>
    <row r="248" spans="17:23" x14ac:dyDescent="0.35">
      <c r="Q248" s="18"/>
      <c r="R248" s="18"/>
      <c r="S248" s="22"/>
      <c r="T248" s="21"/>
      <c r="U248" s="13"/>
      <c r="V248" s="42"/>
      <c r="W248" s="22"/>
    </row>
    <row r="249" spans="17:23" x14ac:dyDescent="0.35">
      <c r="Q249" s="18"/>
      <c r="R249" s="18"/>
      <c r="S249" s="22"/>
      <c r="T249" s="21"/>
      <c r="U249" s="13"/>
      <c r="V249" s="42"/>
      <c r="W249" s="22"/>
    </row>
    <row r="250" spans="17:23" x14ac:dyDescent="0.35">
      <c r="Q250" s="18"/>
      <c r="R250" s="18"/>
      <c r="S250" s="22"/>
      <c r="T250" s="21"/>
      <c r="U250" s="13"/>
      <c r="V250" s="42"/>
      <c r="W250" s="22"/>
    </row>
    <row r="251" spans="17:23" x14ac:dyDescent="0.35">
      <c r="Q251" s="18"/>
      <c r="R251" s="18"/>
      <c r="S251" s="22"/>
      <c r="T251" s="21"/>
      <c r="U251" s="13"/>
      <c r="V251" s="42"/>
      <c r="W251" s="22"/>
    </row>
    <row r="252" spans="17:23" x14ac:dyDescent="0.35">
      <c r="Q252" s="18"/>
      <c r="R252" s="18"/>
      <c r="S252" s="22"/>
      <c r="T252" s="21"/>
      <c r="U252" s="13"/>
      <c r="V252" s="42"/>
      <c r="W252" s="22"/>
    </row>
    <row r="253" spans="17:23" x14ac:dyDescent="0.35">
      <c r="Q253" s="18"/>
      <c r="R253" s="18"/>
      <c r="S253" s="22"/>
      <c r="T253" s="21"/>
      <c r="U253" s="13"/>
      <c r="V253" s="42"/>
      <c r="W253" s="22"/>
    </row>
    <row r="254" spans="17:23" x14ac:dyDescent="0.35">
      <c r="Q254" s="18"/>
      <c r="R254" s="18"/>
      <c r="S254" s="22"/>
      <c r="T254" s="21"/>
      <c r="U254" s="13"/>
      <c r="V254" s="42"/>
      <c r="W254" s="22"/>
    </row>
    <row r="255" spans="17:23" x14ac:dyDescent="0.35">
      <c r="Q255" s="18"/>
      <c r="R255" s="18"/>
      <c r="S255" s="22"/>
      <c r="T255" s="21"/>
      <c r="U255" s="13"/>
      <c r="V255" s="42"/>
      <c r="W255" s="22"/>
    </row>
    <row r="256" spans="17:23" x14ac:dyDescent="0.35">
      <c r="Q256" s="18"/>
      <c r="R256" s="18"/>
      <c r="S256" s="22"/>
      <c r="T256" s="21"/>
      <c r="U256" s="13"/>
      <c r="V256" s="42"/>
      <c r="W256" s="22"/>
    </row>
    <row r="257" spans="17:23" x14ac:dyDescent="0.35">
      <c r="Q257" s="18"/>
      <c r="R257" s="18"/>
      <c r="S257" s="22"/>
      <c r="T257" s="21"/>
      <c r="U257" s="13"/>
      <c r="V257" s="42"/>
      <c r="W257" s="22"/>
    </row>
    <row r="258" spans="17:23" x14ac:dyDescent="0.35">
      <c r="Q258" s="18"/>
      <c r="R258" s="18"/>
      <c r="S258" s="22"/>
      <c r="T258" s="21"/>
      <c r="U258" s="13"/>
      <c r="V258" s="42"/>
      <c r="W258" s="22"/>
    </row>
    <row r="259" spans="17:23" x14ac:dyDescent="0.35">
      <c r="Q259" s="18"/>
      <c r="R259" s="18"/>
      <c r="S259" s="22"/>
      <c r="T259" s="21"/>
      <c r="U259" s="13"/>
      <c r="V259" s="42"/>
      <c r="W259" s="22"/>
    </row>
    <row r="260" spans="17:23" x14ac:dyDescent="0.35">
      <c r="Q260" s="18"/>
      <c r="R260" s="18"/>
      <c r="S260" s="22"/>
      <c r="T260" s="21"/>
      <c r="U260" s="13"/>
      <c r="V260" s="42"/>
      <c r="W260" s="22"/>
    </row>
    <row r="261" spans="17:23" x14ac:dyDescent="0.35">
      <c r="Q261" s="18"/>
      <c r="R261" s="18"/>
      <c r="S261" s="22"/>
      <c r="T261" s="21"/>
      <c r="U261" s="13"/>
      <c r="V261" s="42"/>
      <c r="W261" s="22"/>
    </row>
    <row r="262" spans="17:23" x14ac:dyDescent="0.35">
      <c r="Q262" s="18"/>
      <c r="R262" s="18"/>
      <c r="S262" s="22"/>
      <c r="T262" s="21"/>
      <c r="U262" s="13"/>
      <c r="V262" s="42"/>
      <c r="W262" s="22"/>
    </row>
    <row r="263" spans="17:23" x14ac:dyDescent="0.35">
      <c r="Q263" s="18"/>
      <c r="R263" s="18"/>
      <c r="S263" s="22"/>
      <c r="T263" s="21"/>
      <c r="U263" s="13"/>
      <c r="V263" s="42"/>
      <c r="W263" s="22"/>
    </row>
    <row r="264" spans="17:23" x14ac:dyDescent="0.35">
      <c r="Q264" s="18"/>
      <c r="R264" s="18"/>
      <c r="S264" s="22"/>
      <c r="T264" s="21"/>
      <c r="U264" s="13"/>
      <c r="V264" s="42"/>
      <c r="W264" s="22"/>
    </row>
    <row r="265" spans="17:23" x14ac:dyDescent="0.35">
      <c r="Q265" s="18"/>
      <c r="R265" s="18"/>
      <c r="S265" s="22"/>
      <c r="T265" s="21"/>
      <c r="U265" s="13"/>
      <c r="V265" s="42"/>
      <c r="W265" s="22"/>
    </row>
    <row r="266" spans="17:23" x14ac:dyDescent="0.35">
      <c r="Q266" s="18"/>
      <c r="R266" s="18"/>
      <c r="S266" s="22"/>
      <c r="T266" s="21"/>
      <c r="U266" s="13"/>
      <c r="V266" s="42"/>
      <c r="W266" s="22"/>
    </row>
    <row r="267" spans="17:23" x14ac:dyDescent="0.35">
      <c r="Q267" s="18"/>
      <c r="R267" s="18"/>
      <c r="S267" s="22"/>
      <c r="T267" s="21"/>
      <c r="U267" s="13"/>
      <c r="V267" s="42"/>
      <c r="W267" s="22"/>
    </row>
    <row r="268" spans="17:23" x14ac:dyDescent="0.35">
      <c r="Q268" s="18"/>
      <c r="R268" s="18"/>
      <c r="S268" s="22"/>
      <c r="T268" s="21"/>
      <c r="U268" s="13"/>
      <c r="V268" s="42"/>
      <c r="W268" s="22"/>
    </row>
    <row r="269" spans="17:23" x14ac:dyDescent="0.35">
      <c r="Q269" s="18"/>
      <c r="R269" s="18"/>
      <c r="S269" s="22"/>
      <c r="T269" s="21"/>
      <c r="U269" s="13"/>
      <c r="V269" s="42"/>
      <c r="W269" s="22"/>
    </row>
    <row r="270" spans="17:23" x14ac:dyDescent="0.35">
      <c r="Q270" s="18"/>
      <c r="R270" s="18"/>
      <c r="S270" s="22"/>
      <c r="T270" s="21"/>
      <c r="U270" s="13"/>
      <c r="V270" s="42"/>
      <c r="W270" s="22"/>
    </row>
    <row r="271" spans="17:23" x14ac:dyDescent="0.35">
      <c r="Q271" s="18"/>
      <c r="R271" s="18"/>
      <c r="S271" s="22"/>
      <c r="T271" s="21"/>
      <c r="U271" s="13"/>
      <c r="V271" s="42"/>
      <c r="W271" s="22"/>
    </row>
    <row r="272" spans="17:23" x14ac:dyDescent="0.35">
      <c r="Q272" s="18"/>
      <c r="R272" s="18"/>
      <c r="S272" s="22"/>
      <c r="T272" s="21"/>
      <c r="U272" s="13"/>
      <c r="V272" s="42"/>
      <c r="W272" s="22"/>
    </row>
    <row r="273" spans="17:23" x14ac:dyDescent="0.35">
      <c r="Q273" s="18"/>
      <c r="R273" s="18"/>
      <c r="S273" s="22"/>
      <c r="T273" s="21"/>
      <c r="U273" s="13"/>
      <c r="V273" s="42"/>
      <c r="W273" s="22"/>
    </row>
    <row r="274" spans="17:23" x14ac:dyDescent="0.35">
      <c r="Q274" s="18"/>
      <c r="R274" s="18"/>
      <c r="S274" s="22"/>
      <c r="T274" s="21"/>
      <c r="U274" s="13"/>
      <c r="V274" s="42"/>
      <c r="W274" s="22"/>
    </row>
    <row r="275" spans="17:23" x14ac:dyDescent="0.35">
      <c r="Q275" s="18"/>
      <c r="R275" s="18"/>
      <c r="S275" s="22"/>
      <c r="T275" s="21"/>
      <c r="U275" s="13"/>
      <c r="V275" s="42"/>
      <c r="W275" s="22"/>
    </row>
    <row r="276" spans="17:23" x14ac:dyDescent="0.35">
      <c r="Q276" s="18"/>
      <c r="R276" s="18"/>
      <c r="S276" s="22"/>
      <c r="T276" s="21"/>
      <c r="U276" s="13"/>
      <c r="V276" s="42"/>
      <c r="W276" s="22"/>
    </row>
    <row r="277" spans="17:23" x14ac:dyDescent="0.35">
      <c r="Q277" s="18"/>
      <c r="R277" s="18"/>
      <c r="S277" s="22"/>
      <c r="T277" s="21"/>
      <c r="U277" s="13"/>
      <c r="V277" s="42"/>
      <c r="W277" s="22"/>
    </row>
    <row r="278" spans="17:23" x14ac:dyDescent="0.35">
      <c r="Q278" s="18"/>
      <c r="R278" s="18"/>
      <c r="S278" s="22"/>
      <c r="T278" s="21"/>
      <c r="U278" s="13"/>
      <c r="V278" s="42"/>
      <c r="W278" s="22"/>
    </row>
    <row r="279" spans="17:23" x14ac:dyDescent="0.35">
      <c r="Q279" s="18"/>
      <c r="R279" s="18"/>
      <c r="S279" s="22"/>
      <c r="T279" s="21"/>
      <c r="U279" s="13"/>
      <c r="V279" s="42"/>
      <c r="W279" s="22"/>
    </row>
    <row r="280" spans="17:23" x14ac:dyDescent="0.35">
      <c r="Q280" s="18"/>
      <c r="R280" s="18"/>
      <c r="S280" s="22"/>
      <c r="T280" s="21"/>
      <c r="U280" s="13"/>
      <c r="V280" s="42"/>
      <c r="W280" s="22"/>
    </row>
    <row r="281" spans="17:23" x14ac:dyDescent="0.35">
      <c r="Q281" s="18"/>
      <c r="R281" s="18"/>
      <c r="S281" s="22"/>
      <c r="T281" s="21"/>
      <c r="U281" s="13"/>
      <c r="V281" s="42"/>
      <c r="W281" s="22"/>
    </row>
    <row r="282" spans="17:23" x14ac:dyDescent="0.35">
      <c r="Q282" s="18"/>
      <c r="R282" s="18"/>
      <c r="S282" s="22"/>
      <c r="T282" s="21"/>
      <c r="U282" s="13"/>
      <c r="V282" s="42"/>
      <c r="W282" s="22"/>
    </row>
    <row r="283" spans="17:23" x14ac:dyDescent="0.35">
      <c r="Q283" s="18"/>
      <c r="R283" s="18"/>
      <c r="S283" s="22"/>
      <c r="T283" s="21"/>
      <c r="U283" s="13"/>
      <c r="V283" s="42"/>
      <c r="W283" s="22"/>
    </row>
    <row r="284" spans="17:23" x14ac:dyDescent="0.35">
      <c r="Q284" s="18"/>
      <c r="R284" s="18"/>
      <c r="S284" s="22"/>
      <c r="T284" s="21"/>
      <c r="U284" s="13"/>
      <c r="V284" s="42"/>
      <c r="W284" s="22"/>
    </row>
    <row r="285" spans="17:23" x14ac:dyDescent="0.35">
      <c r="Q285" s="18"/>
      <c r="R285" s="18"/>
      <c r="S285" s="22"/>
      <c r="T285" s="21"/>
      <c r="U285" s="13"/>
      <c r="V285" s="42"/>
      <c r="W285" s="22"/>
    </row>
    <row r="286" spans="17:23" x14ac:dyDescent="0.35">
      <c r="Q286" s="18"/>
      <c r="R286" s="18"/>
      <c r="S286" s="22"/>
      <c r="T286" s="21"/>
      <c r="U286" s="13"/>
      <c r="V286" s="42"/>
      <c r="W286" s="22"/>
    </row>
    <row r="287" spans="17:23" x14ac:dyDescent="0.35">
      <c r="Q287" s="18"/>
      <c r="R287" s="18"/>
      <c r="S287" s="22"/>
      <c r="T287" s="21"/>
      <c r="U287" s="13"/>
      <c r="V287" s="42"/>
      <c r="W287" s="22"/>
    </row>
    <row r="288" spans="17:23" x14ac:dyDescent="0.35">
      <c r="Q288" s="18"/>
      <c r="R288" s="18"/>
      <c r="S288" s="22"/>
      <c r="T288" s="21"/>
      <c r="U288" s="13"/>
      <c r="V288" s="42"/>
      <c r="W288" s="22"/>
    </row>
    <row r="289" spans="17:23" x14ac:dyDescent="0.35">
      <c r="Q289" s="18"/>
      <c r="R289" s="18"/>
      <c r="S289" s="22"/>
      <c r="T289" s="21"/>
      <c r="U289" s="13"/>
      <c r="V289" s="42"/>
      <c r="W289" s="22"/>
    </row>
    <row r="290" spans="17:23" x14ac:dyDescent="0.35">
      <c r="Q290" s="18"/>
      <c r="R290" s="18"/>
      <c r="S290" s="22"/>
      <c r="T290" s="21"/>
      <c r="U290" s="13"/>
      <c r="V290" s="42"/>
      <c r="W290" s="22"/>
    </row>
    <row r="291" spans="17:23" x14ac:dyDescent="0.35">
      <c r="Q291" s="18"/>
      <c r="R291" s="18"/>
      <c r="S291" s="22"/>
      <c r="T291" s="21"/>
      <c r="U291" s="13"/>
      <c r="V291" s="42"/>
      <c r="W291" s="22"/>
    </row>
    <row r="292" spans="17:23" x14ac:dyDescent="0.35">
      <c r="Q292" s="18"/>
      <c r="R292" s="18"/>
      <c r="S292" s="22"/>
      <c r="T292" s="21"/>
      <c r="U292" s="13"/>
      <c r="V292" s="42"/>
      <c r="W292" s="22"/>
    </row>
    <row r="293" spans="17:23" x14ac:dyDescent="0.35">
      <c r="Q293" s="18"/>
      <c r="R293" s="18"/>
      <c r="S293" s="22"/>
      <c r="T293" s="21"/>
      <c r="U293" s="13"/>
      <c r="V293" s="42"/>
      <c r="W293" s="22"/>
    </row>
    <row r="294" spans="17:23" x14ac:dyDescent="0.35">
      <c r="Q294" s="18"/>
      <c r="R294" s="18"/>
      <c r="S294" s="22"/>
      <c r="T294" s="21"/>
      <c r="U294" s="13"/>
      <c r="V294" s="42"/>
      <c r="W294" s="22"/>
    </row>
    <row r="295" spans="17:23" x14ac:dyDescent="0.35">
      <c r="Q295" s="18"/>
      <c r="R295" s="18"/>
      <c r="S295" s="22"/>
      <c r="T295" s="21"/>
      <c r="U295" s="13"/>
      <c r="V295" s="42"/>
      <c r="W295" s="22"/>
    </row>
    <row r="296" spans="17:23" x14ac:dyDescent="0.35">
      <c r="Q296" s="18"/>
      <c r="R296" s="18"/>
      <c r="S296" s="22"/>
      <c r="T296" s="21"/>
      <c r="U296" s="13"/>
      <c r="V296" s="42"/>
      <c r="W296" s="22"/>
    </row>
    <row r="297" spans="17:23" x14ac:dyDescent="0.35">
      <c r="Q297" s="18"/>
      <c r="R297" s="18"/>
      <c r="S297" s="22"/>
      <c r="T297" s="21"/>
      <c r="U297" s="13"/>
      <c r="V297" s="42"/>
      <c r="W297" s="22"/>
    </row>
    <row r="298" spans="17:23" x14ac:dyDescent="0.35">
      <c r="Q298" s="18"/>
      <c r="R298" s="18"/>
      <c r="S298" s="22"/>
      <c r="T298" s="21"/>
      <c r="U298" s="13"/>
      <c r="V298" s="42"/>
      <c r="W298" s="22"/>
    </row>
    <row r="299" spans="17:23" x14ac:dyDescent="0.35">
      <c r="Q299" s="18"/>
      <c r="R299" s="18"/>
      <c r="S299" s="22"/>
      <c r="T299" s="21"/>
      <c r="U299" s="13"/>
      <c r="V299" s="42"/>
      <c r="W299" s="22"/>
    </row>
    <row r="300" spans="17:23" x14ac:dyDescent="0.35">
      <c r="Q300" s="18"/>
      <c r="R300" s="18"/>
      <c r="S300" s="22"/>
      <c r="T300" s="21"/>
      <c r="U300" s="13"/>
      <c r="V300" s="42"/>
      <c r="W300" s="22"/>
    </row>
    <row r="301" spans="17:23" x14ac:dyDescent="0.35">
      <c r="Q301" s="18"/>
      <c r="R301" s="18"/>
      <c r="S301" s="22"/>
      <c r="T301" s="21"/>
      <c r="U301" s="13"/>
      <c r="V301" s="42"/>
      <c r="W301" s="22"/>
    </row>
    <row r="302" spans="17:23" x14ac:dyDescent="0.35">
      <c r="Q302" s="18"/>
      <c r="R302" s="18"/>
      <c r="S302" s="22"/>
      <c r="T302" s="21"/>
      <c r="U302" s="13"/>
      <c r="V302" s="42"/>
      <c r="W302" s="22"/>
    </row>
    <row r="303" spans="17:23" x14ac:dyDescent="0.35">
      <c r="Q303" s="18"/>
      <c r="R303" s="18"/>
      <c r="S303" s="22"/>
      <c r="T303" s="21"/>
      <c r="U303" s="13"/>
      <c r="V303" s="42"/>
      <c r="W303" s="22"/>
    </row>
    <row r="304" spans="17:23" x14ac:dyDescent="0.35">
      <c r="Q304" s="18"/>
      <c r="R304" s="18"/>
      <c r="S304" s="22"/>
      <c r="T304" s="21"/>
      <c r="U304" s="13"/>
      <c r="V304" s="42"/>
      <c r="W304" s="22"/>
    </row>
    <row r="305" spans="17:23" x14ac:dyDescent="0.35">
      <c r="Q305" s="18"/>
      <c r="R305" s="18"/>
      <c r="S305" s="22"/>
      <c r="T305" s="21"/>
      <c r="U305" s="13"/>
      <c r="V305" s="42"/>
      <c r="W305" s="22"/>
    </row>
    <row r="306" spans="17:23" x14ac:dyDescent="0.35">
      <c r="Q306" s="18"/>
      <c r="R306" s="18"/>
      <c r="S306" s="22"/>
      <c r="T306" s="21"/>
      <c r="U306" s="13"/>
      <c r="V306" s="42"/>
      <c r="W306" s="22"/>
    </row>
    <row r="307" spans="17:23" x14ac:dyDescent="0.35">
      <c r="Q307" s="18"/>
      <c r="R307" s="18"/>
      <c r="S307" s="22"/>
      <c r="T307" s="21"/>
      <c r="U307" s="13"/>
      <c r="V307" s="42"/>
      <c r="W307" s="22"/>
    </row>
    <row r="308" spans="17:23" x14ac:dyDescent="0.35">
      <c r="Q308" s="18"/>
      <c r="R308" s="18"/>
      <c r="S308" s="22"/>
      <c r="T308" s="21"/>
      <c r="U308" s="13"/>
      <c r="V308" s="42"/>
      <c r="W308" s="22"/>
    </row>
    <row r="309" spans="17:23" x14ac:dyDescent="0.35">
      <c r="Q309" s="18"/>
      <c r="R309" s="18"/>
      <c r="S309" s="22"/>
      <c r="T309" s="21"/>
      <c r="U309" s="13"/>
      <c r="V309" s="42"/>
      <c r="W309" s="22"/>
    </row>
    <row r="310" spans="17:23" x14ac:dyDescent="0.35">
      <c r="Q310" s="18"/>
      <c r="R310" s="18"/>
      <c r="S310" s="22"/>
      <c r="T310" s="21"/>
      <c r="U310" s="13"/>
      <c r="V310" s="42"/>
      <c r="W310" s="22"/>
    </row>
    <row r="311" spans="17:23" x14ac:dyDescent="0.35">
      <c r="Q311" s="18"/>
      <c r="R311" s="18"/>
      <c r="S311" s="22"/>
      <c r="T311" s="21"/>
      <c r="U311" s="13"/>
      <c r="V311" s="42"/>
      <c r="W311" s="22"/>
    </row>
    <row r="312" spans="17:23" x14ac:dyDescent="0.35">
      <c r="Q312" s="18"/>
      <c r="R312" s="18"/>
      <c r="S312" s="22"/>
      <c r="T312" s="21"/>
      <c r="U312" s="13"/>
      <c r="V312" s="42"/>
      <c r="W312" s="22"/>
    </row>
    <row r="313" spans="17:23" x14ac:dyDescent="0.35">
      <c r="Q313" s="18"/>
      <c r="R313" s="18"/>
      <c r="S313" s="22"/>
      <c r="T313" s="21"/>
      <c r="U313" s="13"/>
      <c r="V313" s="42"/>
      <c r="W313" s="22"/>
    </row>
    <row r="314" spans="17:23" x14ac:dyDescent="0.35">
      <c r="Q314" s="18"/>
      <c r="R314" s="18"/>
      <c r="S314" s="22"/>
      <c r="T314" s="21"/>
      <c r="U314" s="13"/>
      <c r="V314" s="42"/>
      <c r="W314" s="22"/>
    </row>
    <row r="315" spans="17:23" x14ac:dyDescent="0.35">
      <c r="Q315" s="18"/>
      <c r="R315" s="18"/>
      <c r="S315" s="22"/>
      <c r="T315" s="21"/>
      <c r="U315" s="13"/>
      <c r="V315" s="42"/>
      <c r="W315" s="22"/>
    </row>
    <row r="316" spans="17:23" x14ac:dyDescent="0.35">
      <c r="Q316" s="18"/>
      <c r="R316" s="18"/>
      <c r="S316" s="22"/>
      <c r="T316" s="21"/>
      <c r="U316" s="13"/>
      <c r="V316" s="42"/>
      <c r="W316" s="22"/>
    </row>
    <row r="317" spans="17:23" x14ac:dyDescent="0.35">
      <c r="Q317" s="18"/>
      <c r="R317" s="18"/>
      <c r="S317" s="22"/>
      <c r="T317" s="21"/>
      <c r="U317" s="13"/>
      <c r="V317" s="42"/>
      <c r="W317" s="22"/>
    </row>
    <row r="318" spans="17:23" x14ac:dyDescent="0.35">
      <c r="Q318" s="18"/>
      <c r="R318" s="18"/>
      <c r="S318" s="22"/>
      <c r="T318" s="21"/>
      <c r="U318" s="13"/>
      <c r="V318" s="42"/>
      <c r="W318" s="22"/>
    </row>
    <row r="319" spans="17:23" x14ac:dyDescent="0.35">
      <c r="Q319" s="18"/>
      <c r="R319" s="18"/>
      <c r="S319" s="22"/>
      <c r="T319" s="21"/>
      <c r="U319" s="13"/>
      <c r="V319" s="42"/>
      <c r="W319" s="22"/>
    </row>
    <row r="320" spans="17:23" x14ac:dyDescent="0.35">
      <c r="Q320" s="18"/>
      <c r="R320" s="18"/>
      <c r="S320" s="22"/>
      <c r="T320" s="21"/>
      <c r="U320" s="13"/>
      <c r="V320" s="42"/>
      <c r="W320" s="22"/>
    </row>
    <row r="321" spans="17:23" x14ac:dyDescent="0.35">
      <c r="Q321" s="18"/>
      <c r="R321" s="18"/>
      <c r="S321" s="22"/>
      <c r="T321" s="21"/>
      <c r="U321" s="13"/>
      <c r="V321" s="42"/>
      <c r="W321" s="22"/>
    </row>
    <row r="322" spans="17:23" x14ac:dyDescent="0.35">
      <c r="Q322" s="18"/>
      <c r="R322" s="18"/>
      <c r="S322" s="22"/>
      <c r="T322" s="21"/>
      <c r="U322" s="13"/>
      <c r="V322" s="42"/>
      <c r="W322" s="22"/>
    </row>
    <row r="323" spans="17:23" x14ac:dyDescent="0.35">
      <c r="Q323" s="18"/>
      <c r="R323" s="18"/>
      <c r="S323" s="22"/>
      <c r="T323" s="21"/>
      <c r="U323" s="13"/>
      <c r="V323" s="42"/>
      <c r="W323" s="22"/>
    </row>
    <row r="324" spans="17:23" x14ac:dyDescent="0.35">
      <c r="Q324" s="18"/>
      <c r="R324" s="18"/>
      <c r="S324" s="22"/>
      <c r="T324" s="21"/>
      <c r="U324" s="13"/>
      <c r="V324" s="42"/>
      <c r="W324" s="22"/>
    </row>
    <row r="325" spans="17:23" x14ac:dyDescent="0.35">
      <c r="Q325" s="18"/>
      <c r="R325" s="18"/>
      <c r="S325" s="22"/>
      <c r="T325" s="21"/>
      <c r="U325" s="13"/>
      <c r="V325" s="42"/>
      <c r="W325" s="22"/>
    </row>
    <row r="326" spans="17:23" x14ac:dyDescent="0.35">
      <c r="Q326" s="18"/>
      <c r="R326" s="18"/>
      <c r="S326" s="22"/>
      <c r="T326" s="21"/>
      <c r="U326" s="13"/>
      <c r="V326" s="42"/>
      <c r="W326" s="22"/>
    </row>
    <row r="327" spans="17:23" x14ac:dyDescent="0.35">
      <c r="Q327" s="18"/>
      <c r="R327" s="18"/>
      <c r="S327" s="22"/>
      <c r="T327" s="21"/>
      <c r="U327" s="13"/>
      <c r="V327" s="42"/>
      <c r="W327" s="22"/>
    </row>
    <row r="328" spans="17:23" x14ac:dyDescent="0.35">
      <c r="Q328" s="18"/>
      <c r="R328" s="18"/>
      <c r="S328" s="22"/>
      <c r="T328" s="21"/>
      <c r="U328" s="13"/>
      <c r="V328" s="42"/>
      <c r="W328" s="22"/>
    </row>
    <row r="329" spans="17:23" x14ac:dyDescent="0.35">
      <c r="Q329" s="18"/>
      <c r="R329" s="18"/>
      <c r="S329" s="22"/>
      <c r="T329" s="21"/>
      <c r="U329" s="13"/>
      <c r="V329" s="42"/>
      <c r="W329" s="22"/>
    </row>
    <row r="330" spans="17:23" x14ac:dyDescent="0.35">
      <c r="Q330" s="18"/>
      <c r="R330" s="18"/>
      <c r="S330" s="22"/>
      <c r="T330" s="21"/>
      <c r="U330" s="13"/>
      <c r="V330" s="42"/>
      <c r="W330" s="22"/>
    </row>
    <row r="331" spans="17:23" x14ac:dyDescent="0.35">
      <c r="Q331" s="18"/>
      <c r="R331" s="18"/>
      <c r="S331" s="22"/>
      <c r="T331" s="21"/>
      <c r="U331" s="13"/>
      <c r="V331" s="42"/>
      <c r="W331" s="22"/>
    </row>
    <row r="332" spans="17:23" x14ac:dyDescent="0.35">
      <c r="Q332" s="18"/>
      <c r="R332" s="18"/>
      <c r="S332" s="22"/>
      <c r="T332" s="21"/>
      <c r="U332" s="13"/>
      <c r="V332" s="42"/>
      <c r="W332" s="22"/>
    </row>
    <row r="333" spans="17:23" x14ac:dyDescent="0.35">
      <c r="Q333" s="18"/>
      <c r="R333" s="18"/>
      <c r="S333" s="22"/>
      <c r="T333" s="21"/>
      <c r="U333" s="13"/>
      <c r="V333" s="42"/>
      <c r="W333" s="22"/>
    </row>
    <row r="334" spans="17:23" x14ac:dyDescent="0.35">
      <c r="Q334" s="18"/>
      <c r="R334" s="18"/>
      <c r="S334" s="22"/>
      <c r="T334" s="21"/>
      <c r="U334" s="13"/>
      <c r="V334" s="42"/>
      <c r="W334" s="22"/>
    </row>
    <row r="335" spans="17:23" x14ac:dyDescent="0.35">
      <c r="Q335" s="18"/>
      <c r="R335" s="18"/>
      <c r="S335" s="22"/>
      <c r="T335" s="21"/>
      <c r="U335" s="13"/>
      <c r="V335" s="42"/>
      <c r="W335" s="22"/>
    </row>
    <row r="336" spans="17:23" x14ac:dyDescent="0.35">
      <c r="Q336" s="18"/>
      <c r="R336" s="18"/>
      <c r="S336" s="22"/>
      <c r="T336" s="21"/>
      <c r="U336" s="13"/>
      <c r="V336" s="42"/>
      <c r="W336" s="22"/>
    </row>
    <row r="337" spans="17:23" x14ac:dyDescent="0.35">
      <c r="Q337" s="18"/>
      <c r="R337" s="18"/>
      <c r="S337" s="22"/>
      <c r="T337" s="21"/>
      <c r="U337" s="13"/>
      <c r="V337" s="42"/>
      <c r="W337" s="22"/>
    </row>
    <row r="338" spans="17:23" x14ac:dyDescent="0.35">
      <c r="Q338" s="18"/>
      <c r="R338" s="18"/>
      <c r="S338" s="22"/>
      <c r="T338" s="21"/>
      <c r="U338" s="13"/>
      <c r="V338" s="42"/>
      <c r="W338" s="22"/>
    </row>
    <row r="339" spans="17:23" x14ac:dyDescent="0.35">
      <c r="Q339" s="18"/>
      <c r="R339" s="18"/>
      <c r="S339" s="22"/>
      <c r="T339" s="21"/>
      <c r="U339" s="13"/>
      <c r="V339" s="42"/>
      <c r="W339" s="22"/>
    </row>
    <row r="340" spans="17:23" x14ac:dyDescent="0.35">
      <c r="Q340" s="18"/>
      <c r="R340" s="18"/>
      <c r="S340" s="22"/>
      <c r="T340" s="21"/>
      <c r="U340" s="13"/>
      <c r="V340" s="42"/>
      <c r="W340" s="22"/>
    </row>
    <row r="341" spans="17:23" x14ac:dyDescent="0.35">
      <c r="Q341" s="18"/>
      <c r="R341" s="18"/>
      <c r="S341" s="22"/>
      <c r="T341" s="21"/>
      <c r="U341" s="13"/>
      <c r="V341" s="42"/>
      <c r="W341" s="22"/>
    </row>
    <row r="342" spans="17:23" x14ac:dyDescent="0.35">
      <c r="Q342" s="18"/>
      <c r="R342" s="18"/>
      <c r="S342" s="22"/>
      <c r="T342" s="21"/>
      <c r="U342" s="13"/>
      <c r="V342" s="42"/>
      <c r="W342" s="22"/>
    </row>
    <row r="343" spans="17:23" x14ac:dyDescent="0.35">
      <c r="Q343" s="18"/>
      <c r="R343" s="18"/>
      <c r="S343" s="22"/>
      <c r="T343" s="21"/>
      <c r="U343" s="13"/>
      <c r="V343" s="42"/>
      <c r="W343" s="22"/>
    </row>
    <row r="344" spans="17:23" x14ac:dyDescent="0.35">
      <c r="Q344" s="18"/>
      <c r="R344" s="18"/>
      <c r="S344" s="22"/>
      <c r="T344" s="21"/>
      <c r="U344" s="13"/>
      <c r="V344" s="42"/>
      <c r="W344" s="22"/>
    </row>
    <row r="345" spans="17:23" x14ac:dyDescent="0.35">
      <c r="Q345" s="18"/>
      <c r="R345" s="18"/>
      <c r="S345" s="22"/>
      <c r="T345" s="21"/>
      <c r="U345" s="13"/>
      <c r="V345" s="42"/>
      <c r="W345" s="22"/>
    </row>
    <row r="346" spans="17:23" x14ac:dyDescent="0.35">
      <c r="Q346" s="18"/>
      <c r="R346" s="18"/>
      <c r="S346" s="22"/>
      <c r="T346" s="21"/>
      <c r="U346" s="13"/>
      <c r="V346" s="42"/>
      <c r="W346" s="22"/>
    </row>
    <row r="347" spans="17:23" x14ac:dyDescent="0.35">
      <c r="Q347" s="18"/>
      <c r="R347" s="18"/>
      <c r="S347" s="22"/>
      <c r="T347" s="21"/>
      <c r="U347" s="13"/>
      <c r="V347" s="42"/>
      <c r="W347" s="22"/>
    </row>
    <row r="348" spans="17:23" x14ac:dyDescent="0.35">
      <c r="Q348" s="18"/>
      <c r="R348" s="18"/>
      <c r="S348" s="22"/>
      <c r="T348" s="21"/>
      <c r="U348" s="13"/>
      <c r="V348" s="42"/>
      <c r="W348" s="22"/>
    </row>
    <row r="349" spans="17:23" x14ac:dyDescent="0.35">
      <c r="Q349" s="18"/>
      <c r="R349" s="18"/>
      <c r="S349" s="22"/>
      <c r="T349" s="21"/>
      <c r="U349" s="13"/>
      <c r="V349" s="42"/>
      <c r="W349" s="22"/>
    </row>
    <row r="350" spans="17:23" x14ac:dyDescent="0.35">
      <c r="Q350" s="18"/>
      <c r="R350" s="18"/>
      <c r="S350" s="22"/>
      <c r="T350" s="21"/>
      <c r="U350" s="13"/>
      <c r="V350" s="42"/>
      <c r="W350" s="22"/>
    </row>
    <row r="351" spans="17:23" x14ac:dyDescent="0.35">
      <c r="Q351" s="18"/>
      <c r="R351" s="18"/>
      <c r="S351" s="22"/>
      <c r="T351" s="21"/>
      <c r="U351" s="13"/>
      <c r="V351" s="42"/>
      <c r="W351" s="22"/>
    </row>
    <row r="352" spans="17:23" x14ac:dyDescent="0.35">
      <c r="Q352" s="18"/>
      <c r="R352" s="18"/>
      <c r="S352" s="22"/>
      <c r="T352" s="21"/>
      <c r="U352" s="13"/>
      <c r="V352" s="42"/>
      <c r="W352" s="22"/>
    </row>
    <row r="353" spans="17:23" x14ac:dyDescent="0.35">
      <c r="Q353" s="18"/>
      <c r="R353" s="18"/>
      <c r="S353" s="22"/>
      <c r="T353" s="21"/>
      <c r="U353" s="13"/>
      <c r="V353" s="42"/>
      <c r="W353" s="22"/>
    </row>
    <row r="354" spans="17:23" x14ac:dyDescent="0.35">
      <c r="Q354" s="18"/>
      <c r="R354" s="18"/>
      <c r="S354" s="22"/>
      <c r="T354" s="21"/>
      <c r="U354" s="13"/>
      <c r="V354" s="42"/>
      <c r="W354" s="22"/>
    </row>
    <row r="355" spans="17:23" x14ac:dyDescent="0.35">
      <c r="Q355" s="18"/>
      <c r="R355" s="18"/>
      <c r="S355" s="22"/>
      <c r="T355" s="21"/>
      <c r="U355" s="13"/>
      <c r="V355" s="42"/>
      <c r="W355" s="22"/>
    </row>
    <row r="356" spans="17:23" x14ac:dyDescent="0.35">
      <c r="Q356" s="18"/>
      <c r="R356" s="18"/>
      <c r="S356" s="22"/>
      <c r="T356" s="21"/>
      <c r="U356" s="13"/>
      <c r="V356" s="42"/>
      <c r="W356" s="22"/>
    </row>
    <row r="357" spans="17:23" x14ac:dyDescent="0.35">
      <c r="Q357" s="18"/>
      <c r="R357" s="18"/>
      <c r="S357" s="22"/>
      <c r="T357" s="21"/>
      <c r="U357" s="13"/>
      <c r="V357" s="42"/>
      <c r="W357" s="22"/>
    </row>
    <row r="358" spans="17:23" x14ac:dyDescent="0.35">
      <c r="Q358" s="18"/>
      <c r="R358" s="18"/>
      <c r="S358" s="22"/>
      <c r="T358" s="21"/>
      <c r="U358" s="13"/>
      <c r="V358" s="42"/>
      <c r="W358" s="22"/>
    </row>
    <row r="359" spans="17:23" x14ac:dyDescent="0.35">
      <c r="Q359" s="18"/>
      <c r="R359" s="18"/>
      <c r="S359" s="22"/>
      <c r="T359" s="21"/>
      <c r="U359" s="13"/>
      <c r="V359" s="42"/>
      <c r="W359" s="22"/>
    </row>
    <row r="360" spans="17:23" x14ac:dyDescent="0.35">
      <c r="Q360" s="18"/>
      <c r="R360" s="18"/>
      <c r="S360" s="22"/>
      <c r="T360" s="21"/>
      <c r="U360" s="13"/>
      <c r="V360" s="42"/>
      <c r="W360" s="22"/>
    </row>
    <row r="361" spans="17:23" x14ac:dyDescent="0.35">
      <c r="Q361" s="18"/>
      <c r="R361" s="18"/>
      <c r="S361" s="22"/>
      <c r="T361" s="21"/>
      <c r="U361" s="13"/>
      <c r="V361" s="42"/>
      <c r="W361" s="22"/>
    </row>
    <row r="362" spans="17:23" x14ac:dyDescent="0.35">
      <c r="Q362" s="18"/>
      <c r="R362" s="18"/>
      <c r="S362" s="22"/>
      <c r="T362" s="21"/>
      <c r="U362" s="13"/>
      <c r="V362" s="42"/>
      <c r="W362" s="22"/>
    </row>
    <row r="363" spans="17:23" x14ac:dyDescent="0.35">
      <c r="Q363" s="18"/>
      <c r="R363" s="18"/>
      <c r="S363" s="22"/>
      <c r="T363" s="21"/>
      <c r="U363" s="13"/>
      <c r="V363" s="42"/>
      <c r="W363" s="22"/>
    </row>
    <row r="364" spans="17:23" x14ac:dyDescent="0.35">
      <c r="Q364" s="18"/>
      <c r="R364" s="18"/>
      <c r="S364" s="22"/>
      <c r="T364" s="21"/>
      <c r="U364" s="13"/>
      <c r="V364" s="42"/>
      <c r="W364" s="22"/>
    </row>
    <row r="365" spans="17:23" x14ac:dyDescent="0.35">
      <c r="Q365" s="18"/>
      <c r="R365" s="18"/>
      <c r="S365" s="22"/>
      <c r="T365" s="21"/>
      <c r="U365" s="13"/>
      <c r="V365" s="42"/>
      <c r="W365" s="22"/>
    </row>
    <row r="366" spans="17:23" x14ac:dyDescent="0.35">
      <c r="Q366" s="18"/>
      <c r="R366" s="18"/>
      <c r="S366" s="22"/>
      <c r="T366" s="21"/>
      <c r="U366" s="13"/>
      <c r="V366" s="42"/>
      <c r="W366" s="22"/>
    </row>
    <row r="367" spans="17:23" x14ac:dyDescent="0.35">
      <c r="Q367" s="18"/>
      <c r="R367" s="18"/>
      <c r="S367" s="22"/>
      <c r="T367" s="21"/>
      <c r="U367" s="13"/>
      <c r="V367" s="42"/>
      <c r="W367" s="22"/>
    </row>
    <row r="368" spans="17:23" x14ac:dyDescent="0.35">
      <c r="Q368" s="18"/>
      <c r="R368" s="18"/>
      <c r="S368" s="22"/>
      <c r="T368" s="21"/>
      <c r="U368" s="13"/>
      <c r="V368" s="42"/>
      <c r="W368" s="22"/>
    </row>
    <row r="369" spans="17:23" x14ac:dyDescent="0.35">
      <c r="Q369" s="18"/>
      <c r="R369" s="18"/>
      <c r="S369" s="22"/>
      <c r="T369" s="21"/>
      <c r="U369" s="13"/>
      <c r="V369" s="42"/>
      <c r="W369" s="22"/>
    </row>
    <row r="370" spans="17:23" x14ac:dyDescent="0.35">
      <c r="Q370" s="18"/>
      <c r="R370" s="18"/>
      <c r="S370" s="22"/>
      <c r="T370" s="21"/>
      <c r="U370" s="13"/>
      <c r="V370" s="42"/>
      <c r="W370" s="22"/>
    </row>
    <row r="371" spans="17:23" x14ac:dyDescent="0.35">
      <c r="Q371" s="18"/>
      <c r="R371" s="18"/>
      <c r="S371" s="22"/>
      <c r="T371" s="21"/>
      <c r="U371" s="13"/>
      <c r="V371" s="42"/>
      <c r="W371" s="22"/>
    </row>
    <row r="372" spans="17:23" x14ac:dyDescent="0.35">
      <c r="Q372" s="18"/>
      <c r="R372" s="18"/>
      <c r="S372" s="22"/>
      <c r="T372" s="21"/>
      <c r="U372" s="13"/>
      <c r="V372" s="42"/>
      <c r="W372" s="22"/>
    </row>
    <row r="373" spans="17:23" x14ac:dyDescent="0.35">
      <c r="Q373" s="18"/>
      <c r="R373" s="18"/>
      <c r="S373" s="22"/>
      <c r="T373" s="21"/>
      <c r="U373" s="13"/>
      <c r="V373" s="42"/>
      <c r="W373" s="22"/>
    </row>
    <row r="374" spans="17:23" x14ac:dyDescent="0.35">
      <c r="Q374" s="18"/>
      <c r="R374" s="18"/>
      <c r="S374" s="22"/>
      <c r="T374" s="21"/>
      <c r="U374" s="13"/>
      <c r="V374" s="42"/>
      <c r="W374" s="22"/>
    </row>
    <row r="375" spans="17:23" x14ac:dyDescent="0.35">
      <c r="Q375" s="18"/>
      <c r="R375" s="18"/>
      <c r="S375" s="22"/>
      <c r="T375" s="21"/>
      <c r="U375" s="13"/>
      <c r="V375" s="42"/>
      <c r="W375" s="22"/>
    </row>
    <row r="376" spans="17:23" x14ac:dyDescent="0.35">
      <c r="Q376" s="18"/>
      <c r="R376" s="18"/>
      <c r="S376" s="22"/>
      <c r="T376" s="21"/>
      <c r="U376" s="13"/>
      <c r="V376" s="42"/>
      <c r="W376" s="22"/>
    </row>
    <row r="377" spans="17:23" x14ac:dyDescent="0.35">
      <c r="Q377" s="18"/>
      <c r="R377" s="18"/>
      <c r="S377" s="22"/>
      <c r="T377" s="21"/>
      <c r="U377" s="13"/>
      <c r="V377" s="42"/>
      <c r="W377" s="22"/>
    </row>
    <row r="378" spans="17:23" x14ac:dyDescent="0.35">
      <c r="Q378" s="18"/>
      <c r="R378" s="18"/>
      <c r="S378" s="22"/>
      <c r="T378" s="21"/>
      <c r="U378" s="13"/>
      <c r="V378" s="42"/>
      <c r="W378" s="22"/>
    </row>
    <row r="379" spans="17:23" x14ac:dyDescent="0.35">
      <c r="Q379" s="18"/>
      <c r="R379" s="18"/>
      <c r="S379" s="22"/>
      <c r="T379" s="21"/>
      <c r="U379" s="13"/>
      <c r="V379" s="42"/>
      <c r="W379" s="22"/>
    </row>
    <row r="380" spans="17:23" x14ac:dyDescent="0.35">
      <c r="Q380" s="18"/>
      <c r="R380" s="18"/>
      <c r="S380" s="22"/>
      <c r="T380" s="21"/>
      <c r="U380" s="13"/>
      <c r="V380" s="42"/>
      <c r="W380" s="22"/>
    </row>
    <row r="381" spans="17:23" x14ac:dyDescent="0.35">
      <c r="Q381" s="18"/>
      <c r="R381" s="18"/>
      <c r="S381" s="22"/>
      <c r="T381" s="21"/>
      <c r="U381" s="13"/>
      <c r="V381" s="42"/>
      <c r="W381" s="22"/>
    </row>
    <row r="382" spans="17:23" x14ac:dyDescent="0.35">
      <c r="Q382" s="18"/>
      <c r="R382" s="18"/>
      <c r="S382" s="22"/>
      <c r="T382" s="21"/>
      <c r="U382" s="13"/>
      <c r="V382" s="42"/>
      <c r="W382" s="22"/>
    </row>
    <row r="383" spans="17:23" x14ac:dyDescent="0.35">
      <c r="Q383" s="18"/>
      <c r="R383" s="18"/>
      <c r="S383" s="22"/>
      <c r="T383" s="21"/>
      <c r="U383" s="13"/>
      <c r="V383" s="42"/>
      <c r="W383" s="22"/>
    </row>
    <row r="384" spans="17:23" x14ac:dyDescent="0.35">
      <c r="Q384" s="18"/>
      <c r="R384" s="18"/>
      <c r="S384" s="22"/>
      <c r="T384" s="21"/>
      <c r="U384" s="13"/>
      <c r="V384" s="42"/>
      <c r="W384" s="22"/>
    </row>
    <row r="385" spans="17:23" x14ac:dyDescent="0.35">
      <c r="Q385" s="18"/>
      <c r="R385" s="18"/>
      <c r="S385" s="22"/>
      <c r="T385" s="21"/>
      <c r="U385" s="13"/>
      <c r="V385" s="42"/>
      <c r="W385" s="22"/>
    </row>
    <row r="386" spans="17:23" x14ac:dyDescent="0.35">
      <c r="Q386" s="18"/>
      <c r="R386" s="18"/>
      <c r="S386" s="22"/>
      <c r="T386" s="21"/>
      <c r="U386" s="13"/>
      <c r="V386" s="42"/>
      <c r="W386" s="22"/>
    </row>
    <row r="387" spans="17:23" x14ac:dyDescent="0.35">
      <c r="Q387" s="18"/>
      <c r="R387" s="18"/>
      <c r="S387" s="22"/>
      <c r="T387" s="21"/>
      <c r="U387" s="13"/>
      <c r="V387" s="42"/>
      <c r="W387" s="22"/>
    </row>
    <row r="388" spans="17:23" x14ac:dyDescent="0.35">
      <c r="Q388" s="18"/>
      <c r="R388" s="18"/>
      <c r="S388" s="22"/>
      <c r="T388" s="21"/>
      <c r="U388" s="13"/>
      <c r="V388" s="42"/>
      <c r="W388" s="22"/>
    </row>
    <row r="389" spans="17:23" x14ac:dyDescent="0.35">
      <c r="Q389" s="18"/>
      <c r="R389" s="18"/>
      <c r="S389" s="22"/>
      <c r="T389" s="21"/>
      <c r="U389" s="13"/>
      <c r="V389" s="42"/>
      <c r="W389" s="22"/>
    </row>
    <row r="390" spans="17:23" x14ac:dyDescent="0.35">
      <c r="Q390" s="18"/>
      <c r="R390" s="18"/>
      <c r="S390" s="22"/>
      <c r="T390" s="21"/>
      <c r="U390" s="13"/>
      <c r="V390" s="42"/>
      <c r="W390" s="22"/>
    </row>
    <row r="391" spans="17:23" x14ac:dyDescent="0.35">
      <c r="Q391" s="18"/>
      <c r="R391" s="18"/>
      <c r="S391" s="22"/>
      <c r="T391" s="21"/>
      <c r="U391" s="13"/>
      <c r="V391" s="42"/>
      <c r="W391" s="22"/>
    </row>
    <row r="392" spans="17:23" x14ac:dyDescent="0.35">
      <c r="Q392" s="18"/>
      <c r="R392" s="18"/>
      <c r="S392" s="22"/>
      <c r="T392" s="21"/>
      <c r="U392" s="13"/>
      <c r="V392" s="42"/>
      <c r="W392" s="22"/>
    </row>
    <row r="393" spans="17:23" x14ac:dyDescent="0.35">
      <c r="Q393" s="18"/>
      <c r="R393" s="18"/>
      <c r="S393" s="22"/>
      <c r="T393" s="21"/>
      <c r="U393" s="13"/>
      <c r="V393" s="42"/>
      <c r="W393" s="22"/>
    </row>
    <row r="394" spans="17:23" x14ac:dyDescent="0.35">
      <c r="Q394" s="18"/>
      <c r="R394" s="18"/>
      <c r="S394" s="22"/>
      <c r="T394" s="21"/>
      <c r="U394" s="13"/>
      <c r="V394" s="42"/>
      <c r="W394" s="22"/>
    </row>
    <row r="395" spans="17:23" x14ac:dyDescent="0.35">
      <c r="Q395" s="18"/>
      <c r="R395" s="18"/>
      <c r="S395" s="22"/>
      <c r="T395" s="21"/>
      <c r="U395" s="13"/>
      <c r="V395" s="42"/>
      <c r="W395" s="22"/>
    </row>
    <row r="396" spans="17:23" x14ac:dyDescent="0.35">
      <c r="Q396" s="18"/>
      <c r="R396" s="18"/>
      <c r="S396" s="22"/>
      <c r="T396" s="21"/>
      <c r="U396" s="13"/>
      <c r="V396" s="42"/>
      <c r="W396" s="22"/>
    </row>
    <row r="397" spans="17:23" x14ac:dyDescent="0.35">
      <c r="Q397" s="18"/>
      <c r="R397" s="18"/>
      <c r="S397" s="22"/>
      <c r="T397" s="21"/>
      <c r="U397" s="13"/>
      <c r="V397" s="42"/>
      <c r="W397" s="22"/>
    </row>
    <row r="398" spans="17:23" x14ac:dyDescent="0.35">
      <c r="Q398" s="18"/>
      <c r="R398" s="18"/>
      <c r="S398" s="22"/>
      <c r="T398" s="21"/>
      <c r="U398" s="13"/>
      <c r="V398" s="42"/>
      <c r="W398" s="22"/>
    </row>
    <row r="399" spans="17:23" x14ac:dyDescent="0.35">
      <c r="Q399" s="18"/>
      <c r="R399" s="18"/>
      <c r="S399" s="22"/>
      <c r="T399" s="21"/>
      <c r="U399" s="13"/>
      <c r="V399" s="42"/>
      <c r="W399" s="22"/>
    </row>
    <row r="400" spans="17:23" x14ac:dyDescent="0.35">
      <c r="Q400" s="18"/>
      <c r="R400" s="18"/>
      <c r="S400" s="22"/>
      <c r="T400" s="21"/>
      <c r="U400" s="13"/>
      <c r="V400" s="42"/>
      <c r="W400" s="22"/>
    </row>
    <row r="401" spans="17:23" x14ac:dyDescent="0.35">
      <c r="Q401" s="18"/>
      <c r="R401" s="18"/>
      <c r="S401" s="22"/>
      <c r="T401" s="21"/>
      <c r="U401" s="13"/>
      <c r="V401" s="42"/>
      <c r="W401" s="22"/>
    </row>
    <row r="402" spans="17:23" x14ac:dyDescent="0.35">
      <c r="Q402" s="18"/>
      <c r="R402" s="18"/>
      <c r="S402" s="22"/>
      <c r="T402" s="21"/>
      <c r="U402" s="13"/>
      <c r="V402" s="42"/>
      <c r="W402" s="22"/>
    </row>
    <row r="403" spans="17:23" x14ac:dyDescent="0.35">
      <c r="Q403" s="18"/>
      <c r="R403" s="18"/>
      <c r="S403" s="22"/>
      <c r="T403" s="21"/>
      <c r="U403" s="13"/>
      <c r="V403" s="42"/>
      <c r="W403" s="22"/>
    </row>
    <row r="404" spans="17:23" x14ac:dyDescent="0.35">
      <c r="Q404" s="18"/>
      <c r="R404" s="18"/>
      <c r="S404" s="22"/>
      <c r="T404" s="21"/>
      <c r="U404" s="13"/>
      <c r="V404" s="42"/>
      <c r="W404" s="22"/>
    </row>
    <row r="405" spans="17:23" x14ac:dyDescent="0.35">
      <c r="Q405" s="18"/>
      <c r="R405" s="18"/>
      <c r="S405" s="22"/>
      <c r="T405" s="21"/>
      <c r="U405" s="13"/>
      <c r="V405" s="42"/>
      <c r="W405" s="22"/>
    </row>
    <row r="406" spans="17:23" x14ac:dyDescent="0.35">
      <c r="Q406" s="18"/>
      <c r="R406" s="18"/>
      <c r="S406" s="22"/>
      <c r="T406" s="21"/>
      <c r="U406" s="13"/>
      <c r="V406" s="42"/>
      <c r="W406" s="22"/>
    </row>
    <row r="407" spans="17:23" x14ac:dyDescent="0.35">
      <c r="Q407" s="18"/>
      <c r="R407" s="18"/>
      <c r="S407" s="22"/>
      <c r="T407" s="21"/>
      <c r="U407" s="13"/>
      <c r="V407" s="42"/>
      <c r="W407" s="22"/>
    </row>
    <row r="408" spans="17:23" x14ac:dyDescent="0.35">
      <c r="Q408" s="18"/>
      <c r="R408" s="18"/>
      <c r="S408" s="22"/>
      <c r="T408" s="21"/>
      <c r="U408" s="13"/>
      <c r="V408" s="42"/>
      <c r="W408" s="22"/>
    </row>
    <row r="409" spans="17:23" x14ac:dyDescent="0.35">
      <c r="Q409" s="18"/>
      <c r="R409" s="18"/>
      <c r="S409" s="22"/>
      <c r="T409" s="21"/>
      <c r="U409" s="13"/>
      <c r="V409" s="42"/>
      <c r="W409" s="22"/>
    </row>
    <row r="410" spans="17:23" x14ac:dyDescent="0.35">
      <c r="Q410" s="18"/>
      <c r="R410" s="18"/>
      <c r="S410" s="22"/>
      <c r="T410" s="21"/>
      <c r="U410" s="13"/>
      <c r="V410" s="42"/>
      <c r="W410" s="22"/>
    </row>
    <row r="411" spans="17:23" x14ac:dyDescent="0.35">
      <c r="Q411" s="18"/>
      <c r="R411" s="18"/>
      <c r="S411" s="22"/>
      <c r="T411" s="21"/>
      <c r="U411" s="13"/>
      <c r="V411" s="42"/>
      <c r="W411" s="22"/>
    </row>
    <row r="412" spans="17:23" x14ac:dyDescent="0.35">
      <c r="Q412" s="18"/>
      <c r="R412" s="18"/>
      <c r="S412" s="22"/>
      <c r="T412" s="21"/>
      <c r="U412" s="13"/>
      <c r="V412" s="42"/>
      <c r="W412" s="22"/>
    </row>
    <row r="413" spans="17:23" x14ac:dyDescent="0.35">
      <c r="Q413" s="18"/>
      <c r="R413" s="18"/>
      <c r="S413" s="22"/>
      <c r="T413" s="21"/>
      <c r="U413" s="13"/>
      <c r="V413" s="42"/>
      <c r="W413" s="22"/>
    </row>
    <row r="414" spans="17:23" x14ac:dyDescent="0.35">
      <c r="Q414" s="18"/>
      <c r="R414" s="18"/>
      <c r="S414" s="22"/>
      <c r="T414" s="21"/>
      <c r="U414" s="13"/>
      <c r="V414" s="42"/>
      <c r="W414" s="22"/>
    </row>
    <row r="415" spans="17:23" x14ac:dyDescent="0.35">
      <c r="Q415" s="18"/>
      <c r="R415" s="18"/>
      <c r="S415" s="22"/>
      <c r="T415" s="21"/>
      <c r="U415" s="13"/>
      <c r="V415" s="42"/>
      <c r="W415" s="22"/>
    </row>
    <row r="416" spans="17:23" x14ac:dyDescent="0.35">
      <c r="Q416" s="18"/>
      <c r="R416" s="18"/>
      <c r="S416" s="22"/>
      <c r="T416" s="21"/>
      <c r="U416" s="13"/>
      <c r="V416" s="42"/>
      <c r="W416" s="22"/>
    </row>
    <row r="417" spans="17:23" x14ac:dyDescent="0.35">
      <c r="Q417" s="18"/>
      <c r="R417" s="18"/>
      <c r="S417" s="22"/>
      <c r="T417" s="21"/>
      <c r="U417" s="13"/>
      <c r="V417" s="42"/>
      <c r="W417" s="22"/>
    </row>
    <row r="418" spans="17:23" x14ac:dyDescent="0.35">
      <c r="Q418" s="18"/>
      <c r="R418" s="18"/>
      <c r="S418" s="22"/>
      <c r="T418" s="21"/>
      <c r="U418" s="13"/>
      <c r="V418" s="42"/>
      <c r="W418" s="22"/>
    </row>
    <row r="419" spans="17:23" x14ac:dyDescent="0.35">
      <c r="Q419" s="18"/>
      <c r="R419" s="18"/>
      <c r="S419" s="22"/>
      <c r="T419" s="21"/>
      <c r="U419" s="13"/>
      <c r="V419" s="42"/>
      <c r="W419" s="22"/>
    </row>
    <row r="420" spans="17:23" x14ac:dyDescent="0.35">
      <c r="Q420" s="18"/>
      <c r="R420" s="18"/>
      <c r="S420" s="22"/>
      <c r="T420" s="21"/>
      <c r="U420" s="13"/>
      <c r="V420" s="42"/>
      <c r="W420" s="22"/>
    </row>
    <row r="421" spans="17:23" x14ac:dyDescent="0.35">
      <c r="Q421" s="18"/>
      <c r="R421" s="18"/>
      <c r="S421" s="22"/>
      <c r="T421" s="21"/>
      <c r="U421" s="13"/>
      <c r="V421" s="42"/>
      <c r="W421" s="22"/>
    </row>
    <row r="422" spans="17:23" x14ac:dyDescent="0.35">
      <c r="Q422" s="18"/>
      <c r="R422" s="18"/>
      <c r="S422" s="22"/>
      <c r="T422" s="21"/>
      <c r="U422" s="13"/>
      <c r="V422" s="42"/>
      <c r="W422" s="22"/>
    </row>
    <row r="423" spans="17:23" x14ac:dyDescent="0.35">
      <c r="Q423" s="18"/>
      <c r="R423" s="18"/>
      <c r="S423" s="22"/>
      <c r="T423" s="21"/>
      <c r="U423" s="13"/>
      <c r="V423" s="42"/>
      <c r="W423" s="22"/>
    </row>
    <row r="424" spans="17:23" x14ac:dyDescent="0.35">
      <c r="Q424" s="18"/>
      <c r="R424" s="18"/>
      <c r="S424" s="22"/>
      <c r="T424" s="21"/>
      <c r="U424" s="13"/>
      <c r="V424" s="42"/>
      <c r="W424" s="22"/>
    </row>
    <row r="425" spans="17:23" x14ac:dyDescent="0.35">
      <c r="Q425" s="18"/>
      <c r="R425" s="18"/>
      <c r="S425" s="22"/>
      <c r="T425" s="21"/>
      <c r="U425" s="13"/>
      <c r="V425" s="42"/>
      <c r="W425" s="22"/>
    </row>
    <row r="426" spans="17:23" x14ac:dyDescent="0.35">
      <c r="Q426" s="18"/>
      <c r="R426" s="18"/>
      <c r="S426" s="22"/>
      <c r="T426" s="21"/>
      <c r="U426" s="13"/>
      <c r="V426" s="42"/>
      <c r="W426" s="22"/>
    </row>
    <row r="427" spans="17:23" x14ac:dyDescent="0.35">
      <c r="Q427" s="18"/>
      <c r="R427" s="18"/>
      <c r="S427" s="22"/>
      <c r="T427" s="21"/>
      <c r="U427" s="13"/>
      <c r="V427" s="42"/>
      <c r="W427" s="22"/>
    </row>
    <row r="428" spans="17:23" x14ac:dyDescent="0.35">
      <c r="Q428" s="18"/>
      <c r="R428" s="18"/>
      <c r="S428" s="22"/>
      <c r="T428" s="21"/>
      <c r="U428" s="13"/>
      <c r="V428" s="42"/>
      <c r="W428" s="22"/>
    </row>
    <row r="429" spans="17:23" x14ac:dyDescent="0.35">
      <c r="Q429" s="18"/>
      <c r="R429" s="18"/>
      <c r="S429" s="22"/>
      <c r="T429" s="21"/>
      <c r="U429" s="13"/>
      <c r="V429" s="42"/>
      <c r="W429" s="22"/>
    </row>
    <row r="430" spans="17:23" x14ac:dyDescent="0.35">
      <c r="Q430" s="18"/>
      <c r="R430" s="18"/>
      <c r="S430" s="22"/>
      <c r="T430" s="21"/>
      <c r="U430" s="13"/>
      <c r="V430" s="42"/>
      <c r="W430" s="22"/>
    </row>
    <row r="431" spans="17:23" x14ac:dyDescent="0.35">
      <c r="Q431" s="18"/>
      <c r="R431" s="18"/>
      <c r="S431" s="22"/>
      <c r="T431" s="21"/>
      <c r="U431" s="13"/>
      <c r="V431" s="42"/>
      <c r="W431" s="22"/>
    </row>
    <row r="432" spans="17:23" x14ac:dyDescent="0.35">
      <c r="Q432" s="18"/>
      <c r="R432" s="18"/>
      <c r="S432" s="22"/>
      <c r="T432" s="21"/>
      <c r="U432" s="13"/>
      <c r="V432" s="42"/>
      <c r="W432" s="22"/>
    </row>
    <row r="433" spans="17:23" x14ac:dyDescent="0.35">
      <c r="Q433" s="18"/>
      <c r="R433" s="18"/>
      <c r="S433" s="22"/>
      <c r="T433" s="21"/>
      <c r="U433" s="13"/>
      <c r="V433" s="42"/>
      <c r="W433" s="22"/>
    </row>
    <row r="434" spans="17:23" x14ac:dyDescent="0.35">
      <c r="Q434" s="18"/>
      <c r="R434" s="18"/>
      <c r="S434" s="22"/>
      <c r="T434" s="21"/>
      <c r="U434" s="13"/>
      <c r="V434" s="42"/>
      <c r="W434" s="22"/>
    </row>
    <row r="435" spans="17:23" x14ac:dyDescent="0.35">
      <c r="Q435" s="18"/>
      <c r="R435" s="18"/>
      <c r="S435" s="22"/>
      <c r="T435" s="21"/>
      <c r="U435" s="13"/>
      <c r="V435" s="42"/>
      <c r="W435" s="22"/>
    </row>
    <row r="436" spans="17:23" x14ac:dyDescent="0.35">
      <c r="Q436" s="18"/>
      <c r="R436" s="18"/>
      <c r="S436" s="22"/>
      <c r="T436" s="21"/>
      <c r="U436" s="13"/>
      <c r="V436" s="42"/>
      <c r="W436" s="22"/>
    </row>
    <row r="437" spans="17:23" x14ac:dyDescent="0.35">
      <c r="Q437" s="18"/>
      <c r="R437" s="18"/>
      <c r="S437" s="22"/>
      <c r="T437" s="21"/>
      <c r="U437" s="13"/>
      <c r="V437" s="42"/>
      <c r="W437" s="22"/>
    </row>
    <row r="438" spans="17:23" x14ac:dyDescent="0.35">
      <c r="Q438" s="18"/>
      <c r="R438" s="18"/>
      <c r="S438" s="22"/>
      <c r="T438" s="21"/>
      <c r="U438" s="13"/>
      <c r="V438" s="42"/>
      <c r="W438" s="22"/>
    </row>
    <row r="439" spans="17:23" x14ac:dyDescent="0.35">
      <c r="Q439" s="18"/>
      <c r="R439" s="18"/>
      <c r="S439" s="22"/>
      <c r="T439" s="21"/>
      <c r="U439" s="13"/>
      <c r="V439" s="42"/>
      <c r="W439" s="22"/>
    </row>
    <row r="440" spans="17:23" x14ac:dyDescent="0.35">
      <c r="Q440" s="18"/>
      <c r="R440" s="18"/>
      <c r="S440" s="22"/>
      <c r="T440" s="21"/>
      <c r="U440" s="13"/>
      <c r="V440" s="42"/>
      <c r="W440" s="22"/>
    </row>
    <row r="441" spans="17:23" x14ac:dyDescent="0.35">
      <c r="Q441" s="18"/>
      <c r="R441" s="18"/>
      <c r="S441" s="22"/>
      <c r="T441" s="21"/>
      <c r="U441" s="13"/>
      <c r="V441" s="42"/>
      <c r="W441" s="22"/>
    </row>
    <row r="442" spans="17:23" x14ac:dyDescent="0.35">
      <c r="Q442" s="18"/>
      <c r="R442" s="18"/>
      <c r="S442" s="22"/>
      <c r="T442" s="21"/>
      <c r="U442" s="13"/>
      <c r="V442" s="42"/>
      <c r="W442" s="22"/>
    </row>
    <row r="443" spans="17:23" x14ac:dyDescent="0.35">
      <c r="Q443" s="18"/>
      <c r="R443" s="18"/>
      <c r="S443" s="22"/>
      <c r="T443" s="21"/>
      <c r="U443" s="13"/>
      <c r="V443" s="42"/>
      <c r="W443" s="22"/>
    </row>
    <row r="444" spans="17:23" x14ac:dyDescent="0.35">
      <c r="Q444" s="18"/>
      <c r="R444" s="18"/>
      <c r="S444" s="22"/>
      <c r="T444" s="21"/>
      <c r="U444" s="13"/>
      <c r="V444" s="42"/>
      <c r="W444" s="22"/>
    </row>
    <row r="445" spans="17:23" x14ac:dyDescent="0.35">
      <c r="Q445" s="18"/>
      <c r="R445" s="18"/>
      <c r="S445" s="22"/>
      <c r="T445" s="21"/>
      <c r="U445" s="13"/>
      <c r="V445" s="42"/>
      <c r="W445" s="22"/>
    </row>
    <row r="446" spans="17:23" x14ac:dyDescent="0.35">
      <c r="Q446" s="18"/>
      <c r="R446" s="18"/>
      <c r="S446" s="22"/>
      <c r="T446" s="21"/>
      <c r="U446" s="13"/>
      <c r="V446" s="42"/>
      <c r="W446" s="22"/>
    </row>
    <row r="447" spans="17:23" x14ac:dyDescent="0.35">
      <c r="Q447" s="18"/>
      <c r="R447" s="18"/>
      <c r="S447" s="22"/>
      <c r="T447" s="21"/>
      <c r="U447" s="13"/>
      <c r="V447" s="42"/>
      <c r="W447" s="22"/>
    </row>
    <row r="448" spans="17:23" x14ac:dyDescent="0.35">
      <c r="Q448" s="18"/>
      <c r="R448" s="18"/>
      <c r="S448" s="22"/>
      <c r="T448" s="21"/>
      <c r="U448" s="13"/>
      <c r="V448" s="42"/>
      <c r="W448" s="22"/>
    </row>
    <row r="449" spans="17:23" x14ac:dyDescent="0.35">
      <c r="Q449" s="18"/>
      <c r="R449" s="18"/>
      <c r="S449" s="22"/>
      <c r="T449" s="21"/>
      <c r="U449" s="13"/>
      <c r="V449" s="42"/>
      <c r="W449" s="22"/>
    </row>
    <row r="450" spans="17:23" x14ac:dyDescent="0.35">
      <c r="Q450" s="18"/>
      <c r="R450" s="18"/>
      <c r="S450" s="22"/>
      <c r="T450" s="21"/>
      <c r="U450" s="13"/>
      <c r="V450" s="42"/>
      <c r="W450" s="22"/>
    </row>
    <row r="451" spans="17:23" x14ac:dyDescent="0.35">
      <c r="Q451" s="18"/>
      <c r="R451" s="18"/>
      <c r="S451" s="22"/>
      <c r="T451" s="21"/>
      <c r="U451" s="13"/>
      <c r="V451" s="42"/>
      <c r="W451" s="22"/>
    </row>
    <row r="452" spans="17:23" x14ac:dyDescent="0.35">
      <c r="Q452" s="18"/>
      <c r="R452" s="18"/>
      <c r="S452" s="22"/>
      <c r="T452" s="21"/>
      <c r="U452" s="13"/>
      <c r="V452" s="42"/>
      <c r="W452" s="22"/>
    </row>
    <row r="453" spans="17:23" x14ac:dyDescent="0.35">
      <c r="Q453" s="18"/>
      <c r="R453" s="18"/>
      <c r="S453" s="22"/>
      <c r="T453" s="21"/>
      <c r="U453" s="13"/>
      <c r="V453" s="42"/>
      <c r="W453" s="22"/>
    </row>
    <row r="454" spans="17:23" x14ac:dyDescent="0.35">
      <c r="Q454" s="18"/>
      <c r="R454" s="18"/>
      <c r="S454" s="22"/>
      <c r="T454" s="21"/>
      <c r="U454" s="13"/>
      <c r="V454" s="42"/>
      <c r="W454" s="22"/>
    </row>
    <row r="455" spans="17:23" x14ac:dyDescent="0.35">
      <c r="Q455" s="18"/>
      <c r="R455" s="18"/>
      <c r="S455" s="22"/>
      <c r="T455" s="21"/>
      <c r="U455" s="13"/>
      <c r="V455" s="42"/>
      <c r="W455" s="22"/>
    </row>
    <row r="456" spans="17:23" x14ac:dyDescent="0.35">
      <c r="Q456" s="18"/>
      <c r="R456" s="18"/>
      <c r="S456" s="22"/>
      <c r="T456" s="21"/>
      <c r="U456" s="13"/>
      <c r="V456" s="42"/>
      <c r="W456" s="22"/>
    </row>
    <row r="457" spans="17:23" x14ac:dyDescent="0.35">
      <c r="Q457" s="18"/>
      <c r="R457" s="18"/>
      <c r="S457" s="22"/>
      <c r="T457" s="21"/>
      <c r="U457" s="13"/>
      <c r="V457" s="42"/>
      <c r="W457" s="22"/>
    </row>
    <row r="458" spans="17:23" x14ac:dyDescent="0.35">
      <c r="Q458" s="18"/>
      <c r="R458" s="18"/>
      <c r="S458" s="22"/>
      <c r="T458" s="21"/>
      <c r="U458" s="13"/>
      <c r="V458" s="42"/>
      <c r="W458" s="22"/>
    </row>
    <row r="459" spans="17:23" x14ac:dyDescent="0.35">
      <c r="Q459" s="18"/>
      <c r="R459" s="18"/>
      <c r="S459" s="22"/>
      <c r="T459" s="21"/>
      <c r="U459" s="13"/>
      <c r="V459" s="42"/>
      <c r="W459" s="22"/>
    </row>
    <row r="460" spans="17:23" x14ac:dyDescent="0.35">
      <c r="Q460" s="18"/>
      <c r="R460" s="18"/>
      <c r="S460" s="22"/>
      <c r="T460" s="21"/>
      <c r="U460" s="13"/>
      <c r="V460" s="42"/>
      <c r="W460" s="22"/>
    </row>
    <row r="461" spans="17:23" x14ac:dyDescent="0.35">
      <c r="Q461" s="18"/>
      <c r="R461" s="18"/>
      <c r="S461" s="22"/>
      <c r="T461" s="21"/>
      <c r="U461" s="13"/>
      <c r="V461" s="42"/>
      <c r="W461" s="22"/>
    </row>
    <row r="462" spans="17:23" x14ac:dyDescent="0.35">
      <c r="Q462" s="18"/>
      <c r="R462" s="18"/>
      <c r="S462" s="22"/>
      <c r="T462" s="21"/>
      <c r="U462" s="13"/>
      <c r="V462" s="42"/>
      <c r="W462" s="22"/>
    </row>
    <row r="463" spans="17:23" x14ac:dyDescent="0.35">
      <c r="Q463" s="18"/>
      <c r="R463" s="18"/>
      <c r="S463" s="22"/>
      <c r="T463" s="21"/>
      <c r="U463" s="13"/>
      <c r="V463" s="42"/>
      <c r="W463" s="22"/>
    </row>
    <row r="464" spans="17:23" x14ac:dyDescent="0.35">
      <c r="Q464" s="18"/>
      <c r="R464" s="18"/>
      <c r="S464" s="22"/>
      <c r="T464" s="21"/>
      <c r="U464" s="13"/>
      <c r="V464" s="42"/>
      <c r="W464" s="22"/>
    </row>
    <row r="465" spans="17:23" x14ac:dyDescent="0.35">
      <c r="Q465" s="18"/>
      <c r="R465" s="18"/>
      <c r="S465" s="22"/>
      <c r="T465" s="21"/>
      <c r="U465" s="13"/>
      <c r="V465" s="42"/>
      <c r="W465" s="22"/>
    </row>
    <row r="466" spans="17:23" x14ac:dyDescent="0.35">
      <c r="Q466" s="18"/>
      <c r="R466" s="18"/>
      <c r="S466" s="22"/>
      <c r="T466" s="21"/>
      <c r="U466" s="13"/>
      <c r="V466" s="42"/>
      <c r="W466" s="22"/>
    </row>
    <row r="467" spans="17:23" x14ac:dyDescent="0.35">
      <c r="Q467" s="18"/>
      <c r="R467" s="18"/>
      <c r="S467" s="22"/>
      <c r="T467" s="21"/>
      <c r="U467" s="13"/>
      <c r="V467" s="42"/>
      <c r="W467" s="22"/>
    </row>
    <row r="468" spans="17:23" x14ac:dyDescent="0.35">
      <c r="Q468" s="18"/>
      <c r="R468" s="18"/>
      <c r="S468" s="22"/>
      <c r="T468" s="21"/>
      <c r="U468" s="13"/>
      <c r="V468" s="42"/>
      <c r="W468" s="22"/>
    </row>
    <row r="469" spans="17:23" x14ac:dyDescent="0.35">
      <c r="Q469" s="18"/>
      <c r="R469" s="18"/>
      <c r="S469" s="22"/>
      <c r="T469" s="21"/>
      <c r="U469" s="13"/>
      <c r="V469" s="42"/>
      <c r="W469" s="22"/>
    </row>
    <row r="470" spans="17:23" x14ac:dyDescent="0.35">
      <c r="Q470" s="18"/>
      <c r="R470" s="18"/>
      <c r="S470" s="22"/>
      <c r="T470" s="21"/>
      <c r="U470" s="13"/>
      <c r="V470" s="42"/>
      <c r="W470" s="22"/>
    </row>
    <row r="471" spans="17:23" x14ac:dyDescent="0.35">
      <c r="Q471" s="18"/>
      <c r="R471" s="18"/>
      <c r="S471" s="22"/>
      <c r="T471" s="21"/>
      <c r="U471" s="13"/>
      <c r="V471" s="42"/>
      <c r="W471" s="22"/>
    </row>
    <row r="472" spans="17:23" x14ac:dyDescent="0.35">
      <c r="Q472" s="18"/>
      <c r="R472" s="18"/>
      <c r="S472" s="22"/>
      <c r="T472" s="21"/>
      <c r="U472" s="13"/>
      <c r="V472" s="42"/>
      <c r="W472" s="22"/>
    </row>
    <row r="473" spans="17:23" x14ac:dyDescent="0.35">
      <c r="Q473" s="18"/>
      <c r="R473" s="18"/>
      <c r="S473" s="22"/>
      <c r="T473" s="21"/>
      <c r="U473" s="13"/>
      <c r="V473" s="42"/>
      <c r="W473" s="22"/>
    </row>
    <row r="474" spans="17:23" x14ac:dyDescent="0.35">
      <c r="Q474" s="18"/>
      <c r="R474" s="18"/>
      <c r="S474" s="22"/>
      <c r="T474" s="21"/>
      <c r="U474" s="13"/>
      <c r="V474" s="42"/>
      <c r="W474" s="22"/>
    </row>
    <row r="475" spans="17:23" x14ac:dyDescent="0.35">
      <c r="Q475" s="18"/>
      <c r="R475" s="18"/>
      <c r="S475" s="22"/>
      <c r="T475" s="21"/>
      <c r="U475" s="13"/>
      <c r="V475" s="42"/>
      <c r="W475" s="22"/>
    </row>
    <row r="476" spans="17:23" x14ac:dyDescent="0.35">
      <c r="Q476" s="18"/>
      <c r="R476" s="18"/>
      <c r="S476" s="22"/>
      <c r="T476" s="21"/>
      <c r="U476" s="13"/>
      <c r="V476" s="42"/>
      <c r="W476" s="22"/>
    </row>
    <row r="477" spans="17:23" x14ac:dyDescent="0.35">
      <c r="Q477" s="18"/>
      <c r="R477" s="18"/>
      <c r="S477" s="22"/>
      <c r="T477" s="21"/>
      <c r="U477" s="13"/>
      <c r="V477" s="42"/>
      <c r="W477" s="22"/>
    </row>
    <row r="478" spans="17:23" x14ac:dyDescent="0.35">
      <c r="Q478" s="18"/>
      <c r="R478" s="18"/>
      <c r="S478" s="22"/>
      <c r="T478" s="21"/>
      <c r="U478" s="13"/>
      <c r="V478" s="42"/>
      <c r="W478" s="22"/>
    </row>
    <row r="479" spans="17:23" x14ac:dyDescent="0.35">
      <c r="Q479" s="18"/>
      <c r="R479" s="18"/>
      <c r="S479" s="22"/>
      <c r="T479" s="21"/>
      <c r="U479" s="13"/>
      <c r="V479" s="42"/>
      <c r="W479" s="22"/>
    </row>
    <row r="480" spans="17:23" x14ac:dyDescent="0.35">
      <c r="Q480" s="18"/>
      <c r="R480" s="18"/>
      <c r="S480" s="22"/>
      <c r="T480" s="21"/>
      <c r="U480" s="13"/>
      <c r="V480" s="42"/>
      <c r="W480" s="22"/>
    </row>
    <row r="481" spans="17:23" x14ac:dyDescent="0.35">
      <c r="Q481" s="18"/>
      <c r="R481" s="18"/>
      <c r="S481" s="22"/>
      <c r="T481" s="21"/>
      <c r="U481" s="13"/>
      <c r="V481" s="42"/>
      <c r="W481" s="22"/>
    </row>
    <row r="482" spans="17:23" x14ac:dyDescent="0.35">
      <c r="Q482" s="18"/>
      <c r="R482" s="18"/>
      <c r="S482" s="22"/>
      <c r="T482" s="21"/>
      <c r="U482" s="13"/>
      <c r="V482" s="42"/>
      <c r="W482" s="22"/>
    </row>
    <row r="483" spans="17:23" x14ac:dyDescent="0.35">
      <c r="Q483" s="18"/>
      <c r="R483" s="18"/>
      <c r="S483" s="22"/>
      <c r="T483" s="21"/>
      <c r="U483" s="13"/>
      <c r="V483" s="42"/>
      <c r="W483" s="22"/>
    </row>
    <row r="484" spans="17:23" x14ac:dyDescent="0.35">
      <c r="Q484" s="18"/>
      <c r="R484" s="18"/>
      <c r="S484" s="22"/>
      <c r="T484" s="21"/>
      <c r="U484" s="13"/>
      <c r="V484" s="42"/>
      <c r="W484" s="22"/>
    </row>
    <row r="485" spans="17:23" x14ac:dyDescent="0.35">
      <c r="Q485" s="18"/>
      <c r="R485" s="18"/>
      <c r="S485" s="22"/>
      <c r="T485" s="21"/>
      <c r="U485" s="13"/>
      <c r="V485" s="42"/>
      <c r="W485" s="22"/>
    </row>
    <row r="486" spans="17:23" x14ac:dyDescent="0.35">
      <c r="Q486" s="18"/>
      <c r="R486" s="18"/>
      <c r="S486" s="22"/>
      <c r="T486" s="21"/>
      <c r="U486" s="13"/>
      <c r="V486" s="42"/>
      <c r="W486" s="22"/>
    </row>
    <row r="487" spans="17:23" x14ac:dyDescent="0.35">
      <c r="Q487" s="18"/>
      <c r="R487" s="18"/>
      <c r="S487" s="22"/>
      <c r="T487" s="21"/>
      <c r="U487" s="13"/>
      <c r="V487" s="42"/>
      <c r="W487" s="22"/>
    </row>
    <row r="488" spans="17:23" x14ac:dyDescent="0.35">
      <c r="Q488" s="18"/>
      <c r="R488" s="18"/>
      <c r="S488" s="22"/>
      <c r="T488" s="21"/>
      <c r="U488" s="13"/>
      <c r="V488" s="42"/>
      <c r="W488" s="22"/>
    </row>
    <row r="489" spans="17:23" x14ac:dyDescent="0.35">
      <c r="Q489" s="18"/>
      <c r="R489" s="18"/>
      <c r="S489" s="22"/>
      <c r="T489" s="21"/>
      <c r="U489" s="13"/>
      <c r="V489" s="42"/>
      <c r="W489" s="22"/>
    </row>
    <row r="490" spans="17:23" x14ac:dyDescent="0.35">
      <c r="Q490" s="18"/>
      <c r="R490" s="18"/>
      <c r="S490" s="22"/>
      <c r="T490" s="21"/>
      <c r="U490" s="13"/>
      <c r="V490" s="42"/>
      <c r="W490" s="22"/>
    </row>
    <row r="491" spans="17:23" x14ac:dyDescent="0.35">
      <c r="Q491" s="18"/>
      <c r="R491" s="18"/>
      <c r="S491" s="22"/>
      <c r="T491" s="21"/>
      <c r="U491" s="13"/>
      <c r="V491" s="42"/>
      <c r="W491" s="22"/>
    </row>
    <row r="492" spans="17:23" x14ac:dyDescent="0.35">
      <c r="Q492" s="18"/>
      <c r="R492" s="18"/>
      <c r="S492" s="22"/>
      <c r="T492" s="21"/>
      <c r="U492" s="13"/>
      <c r="V492" s="42"/>
      <c r="W492" s="22"/>
    </row>
    <row r="493" spans="17:23" x14ac:dyDescent="0.35">
      <c r="Q493" s="18"/>
      <c r="R493" s="18"/>
      <c r="S493" s="22"/>
      <c r="T493" s="21"/>
      <c r="U493" s="13"/>
      <c r="V493" s="42"/>
      <c r="W493" s="22"/>
    </row>
    <row r="494" spans="17:23" x14ac:dyDescent="0.35">
      <c r="Q494" s="18"/>
      <c r="R494" s="18"/>
      <c r="S494" s="22"/>
      <c r="T494" s="21"/>
      <c r="U494" s="13"/>
      <c r="V494" s="42"/>
      <c r="W494" s="22"/>
    </row>
    <row r="495" spans="17:23" x14ac:dyDescent="0.35">
      <c r="Q495" s="18"/>
      <c r="R495" s="18"/>
      <c r="S495" s="22"/>
      <c r="T495" s="21"/>
      <c r="U495" s="13"/>
      <c r="V495" s="42"/>
      <c r="W495" s="22"/>
    </row>
    <row r="496" spans="17:23" x14ac:dyDescent="0.35">
      <c r="Q496" s="18"/>
      <c r="R496" s="18"/>
      <c r="S496" s="22"/>
      <c r="T496" s="21"/>
      <c r="U496" s="13"/>
      <c r="V496" s="42"/>
      <c r="W496" s="22"/>
    </row>
    <row r="497" spans="17:23" x14ac:dyDescent="0.35">
      <c r="Q497" s="18"/>
      <c r="R497" s="18"/>
      <c r="S497" s="22"/>
      <c r="T497" s="21"/>
      <c r="U497" s="13"/>
      <c r="V497" s="42"/>
      <c r="W497" s="22"/>
    </row>
    <row r="498" spans="17:23" x14ac:dyDescent="0.35">
      <c r="Q498" s="18"/>
      <c r="R498" s="18"/>
      <c r="S498" s="22"/>
      <c r="T498" s="21"/>
      <c r="U498" s="13"/>
      <c r="V498" s="42"/>
      <c r="W498" s="22"/>
    </row>
    <row r="499" spans="17:23" x14ac:dyDescent="0.35">
      <c r="Q499" s="18"/>
      <c r="R499" s="18"/>
      <c r="S499" s="22"/>
      <c r="T499" s="21"/>
      <c r="U499" s="13"/>
      <c r="V499" s="42"/>
      <c r="W499" s="22"/>
    </row>
    <row r="500" spans="17:23" x14ac:dyDescent="0.35">
      <c r="Q500" s="18"/>
      <c r="R500" s="18"/>
      <c r="S500" s="22"/>
      <c r="T500" s="21"/>
      <c r="U500" s="13"/>
      <c r="V500" s="42"/>
      <c r="W500" s="22"/>
    </row>
    <row r="501" spans="17:23" x14ac:dyDescent="0.35">
      <c r="Q501" s="18"/>
      <c r="R501" s="18"/>
      <c r="S501" s="22"/>
      <c r="T501" s="21"/>
      <c r="U501" s="13"/>
      <c r="V501" s="42"/>
      <c r="W501" s="22"/>
    </row>
    <row r="502" spans="17:23" x14ac:dyDescent="0.35">
      <c r="Q502" s="18"/>
      <c r="R502" s="18"/>
      <c r="S502" s="22"/>
      <c r="T502" s="21"/>
      <c r="U502" s="13"/>
      <c r="V502" s="42"/>
      <c r="W502" s="22"/>
    </row>
    <row r="503" spans="17:23" x14ac:dyDescent="0.35">
      <c r="Q503" s="18"/>
      <c r="R503" s="18"/>
      <c r="S503" s="22"/>
      <c r="T503" s="21"/>
      <c r="U503" s="13"/>
      <c r="V503" s="42"/>
      <c r="W503" s="22"/>
    </row>
    <row r="504" spans="17:23" x14ac:dyDescent="0.35">
      <c r="Q504" s="18"/>
      <c r="R504" s="18"/>
      <c r="S504" s="22"/>
      <c r="T504" s="21"/>
      <c r="U504" s="13"/>
      <c r="V504" s="42"/>
      <c r="W504" s="22"/>
    </row>
    <row r="505" spans="17:23" x14ac:dyDescent="0.35">
      <c r="Q505" s="18"/>
      <c r="R505" s="18"/>
      <c r="S505" s="22"/>
      <c r="T505" s="21"/>
      <c r="U505" s="13"/>
      <c r="V505" s="42"/>
      <c r="W505" s="22"/>
    </row>
    <row r="506" spans="17:23" x14ac:dyDescent="0.35">
      <c r="Q506" s="18"/>
      <c r="R506" s="18"/>
      <c r="S506" s="22"/>
      <c r="T506" s="21"/>
      <c r="U506" s="13"/>
      <c r="V506" s="42"/>
      <c r="W506" s="22"/>
    </row>
    <row r="507" spans="17:23" x14ac:dyDescent="0.35">
      <c r="Q507" s="18"/>
      <c r="R507" s="18"/>
      <c r="S507" s="22"/>
      <c r="T507" s="21"/>
      <c r="U507" s="13"/>
      <c r="V507" s="42"/>
      <c r="W507" s="22"/>
    </row>
    <row r="508" spans="17:23" x14ac:dyDescent="0.35">
      <c r="Q508" s="18"/>
      <c r="R508" s="18"/>
      <c r="S508" s="22"/>
      <c r="T508" s="21"/>
      <c r="U508" s="13"/>
      <c r="V508" s="42"/>
      <c r="W508" s="22"/>
    </row>
    <row r="509" spans="17:23" x14ac:dyDescent="0.35">
      <c r="Q509" s="18"/>
      <c r="R509" s="18"/>
      <c r="S509" s="22"/>
      <c r="T509" s="21"/>
      <c r="U509" s="13"/>
      <c r="V509" s="42"/>
      <c r="W509" s="22"/>
    </row>
    <row r="510" spans="17:23" x14ac:dyDescent="0.35">
      <c r="Q510" s="18"/>
      <c r="R510" s="18"/>
      <c r="S510" s="22"/>
      <c r="T510" s="21"/>
      <c r="U510" s="13"/>
      <c r="V510" s="42"/>
      <c r="W510" s="22"/>
    </row>
    <row r="511" spans="17:23" x14ac:dyDescent="0.35">
      <c r="Q511" s="18"/>
      <c r="R511" s="18"/>
      <c r="S511" s="22"/>
      <c r="T511" s="21"/>
      <c r="U511" s="13"/>
      <c r="V511" s="42"/>
      <c r="W511" s="22"/>
    </row>
    <row r="512" spans="17:23" x14ac:dyDescent="0.35">
      <c r="Q512" s="18"/>
      <c r="R512" s="18"/>
      <c r="S512" s="22"/>
      <c r="T512" s="21"/>
      <c r="U512" s="13"/>
      <c r="V512" s="42"/>
      <c r="W512" s="22"/>
    </row>
    <row r="513" spans="17:23" x14ac:dyDescent="0.35">
      <c r="Q513" s="18"/>
      <c r="R513" s="18"/>
      <c r="S513" s="22"/>
      <c r="T513" s="21"/>
      <c r="U513" s="13"/>
      <c r="V513" s="42"/>
      <c r="W513" s="22"/>
    </row>
    <row r="514" spans="17:23" x14ac:dyDescent="0.35">
      <c r="Q514" s="18"/>
      <c r="R514" s="18"/>
      <c r="S514" s="22"/>
      <c r="T514" s="21"/>
      <c r="U514" s="13"/>
      <c r="V514" s="42"/>
      <c r="W514" s="22"/>
    </row>
    <row r="515" spans="17:23" x14ac:dyDescent="0.35">
      <c r="Q515" s="18"/>
      <c r="R515" s="18"/>
      <c r="S515" s="22"/>
      <c r="T515" s="21"/>
      <c r="U515" s="13"/>
      <c r="V515" s="42"/>
      <c r="W515" s="22"/>
    </row>
    <row r="516" spans="17:23" x14ac:dyDescent="0.35">
      <c r="Q516" s="18"/>
      <c r="R516" s="18"/>
      <c r="S516" s="22"/>
      <c r="T516" s="21"/>
      <c r="U516" s="13"/>
      <c r="V516" s="42"/>
      <c r="W516" s="22"/>
    </row>
    <row r="517" spans="17:23" x14ac:dyDescent="0.35">
      <c r="Q517" s="18"/>
      <c r="R517" s="18"/>
      <c r="S517" s="22"/>
      <c r="T517" s="21"/>
      <c r="U517" s="13"/>
      <c r="V517" s="42"/>
      <c r="W517" s="22"/>
    </row>
    <row r="518" spans="17:23" x14ac:dyDescent="0.35">
      <c r="Q518" s="18"/>
      <c r="R518" s="18"/>
      <c r="S518" s="22"/>
      <c r="T518" s="21"/>
      <c r="U518" s="13"/>
      <c r="V518" s="42"/>
      <c r="W518" s="22"/>
    </row>
    <row r="519" spans="17:23" x14ac:dyDescent="0.35">
      <c r="Q519" s="18"/>
      <c r="R519" s="18"/>
      <c r="S519" s="22"/>
      <c r="T519" s="21"/>
      <c r="U519" s="13"/>
      <c r="V519" s="42"/>
      <c r="W519" s="22"/>
    </row>
    <row r="520" spans="17:23" x14ac:dyDescent="0.35">
      <c r="Q520" s="18"/>
      <c r="R520" s="18"/>
      <c r="S520" s="22"/>
      <c r="T520" s="21"/>
      <c r="U520" s="13"/>
      <c r="V520" s="42"/>
      <c r="W520" s="22"/>
    </row>
    <row r="521" spans="17:23" x14ac:dyDescent="0.35">
      <c r="Q521" s="18"/>
      <c r="R521" s="18"/>
      <c r="S521" s="22"/>
      <c r="T521" s="21"/>
      <c r="U521" s="13"/>
      <c r="V521" s="42"/>
      <c r="W521" s="22"/>
    </row>
    <row r="522" spans="17:23" x14ac:dyDescent="0.35">
      <c r="Q522" s="18"/>
      <c r="R522" s="18"/>
      <c r="S522" s="22"/>
      <c r="T522" s="21"/>
      <c r="U522" s="13"/>
      <c r="V522" s="42"/>
      <c r="W522" s="22"/>
    </row>
    <row r="523" spans="17:23" x14ac:dyDescent="0.35">
      <c r="Q523" s="18"/>
      <c r="R523" s="18"/>
      <c r="S523" s="22"/>
      <c r="T523" s="21"/>
      <c r="U523" s="13"/>
      <c r="V523" s="42"/>
      <c r="W523" s="22"/>
    </row>
    <row r="524" spans="17:23" x14ac:dyDescent="0.35">
      <c r="Q524" s="18"/>
      <c r="R524" s="18"/>
      <c r="S524" s="22"/>
      <c r="T524" s="21"/>
      <c r="U524" s="13"/>
      <c r="V524" s="42"/>
      <c r="W524" s="22"/>
    </row>
    <row r="525" spans="17:23" x14ac:dyDescent="0.35">
      <c r="Q525" s="18"/>
      <c r="R525" s="18"/>
      <c r="S525" s="22"/>
      <c r="T525" s="21"/>
      <c r="U525" s="13"/>
      <c r="V525" s="42"/>
      <c r="W525" s="22"/>
    </row>
    <row r="526" spans="17:23" x14ac:dyDescent="0.35">
      <c r="Q526" s="18"/>
      <c r="R526" s="18"/>
      <c r="S526" s="22"/>
      <c r="T526" s="21"/>
      <c r="U526" s="13"/>
      <c r="V526" s="42"/>
      <c r="W526" s="22"/>
    </row>
    <row r="527" spans="17:23" x14ac:dyDescent="0.35">
      <c r="Q527" s="18"/>
      <c r="R527" s="18"/>
      <c r="S527" s="22"/>
      <c r="T527" s="21"/>
      <c r="U527" s="13"/>
      <c r="V527" s="42"/>
      <c r="W527" s="22"/>
    </row>
    <row r="528" spans="17:23" x14ac:dyDescent="0.35">
      <c r="Q528" s="18"/>
      <c r="R528" s="18"/>
      <c r="S528" s="22"/>
      <c r="T528" s="21"/>
      <c r="U528" s="13"/>
      <c r="V528" s="42"/>
      <c r="W528" s="22"/>
    </row>
    <row r="529" spans="17:23" x14ac:dyDescent="0.35">
      <c r="Q529" s="18"/>
      <c r="R529" s="18"/>
      <c r="S529" s="22"/>
      <c r="T529" s="21"/>
      <c r="U529" s="13"/>
      <c r="V529" s="42"/>
      <c r="W529" s="22"/>
    </row>
    <row r="530" spans="17:23" x14ac:dyDescent="0.35">
      <c r="Q530" s="18"/>
      <c r="R530" s="18"/>
      <c r="S530" s="22"/>
      <c r="T530" s="21"/>
      <c r="U530" s="13"/>
      <c r="V530" s="42"/>
      <c r="W530" s="22"/>
    </row>
    <row r="531" spans="17:23" x14ac:dyDescent="0.35">
      <c r="Q531" s="18"/>
      <c r="R531" s="18"/>
      <c r="S531" s="22"/>
      <c r="T531" s="21"/>
      <c r="U531" s="13"/>
      <c r="V531" s="42"/>
      <c r="W531" s="22"/>
    </row>
    <row r="532" spans="17:23" x14ac:dyDescent="0.35">
      <c r="Q532" s="18"/>
      <c r="R532" s="18"/>
      <c r="S532" s="22"/>
      <c r="T532" s="21"/>
      <c r="U532" s="13"/>
      <c r="V532" s="42"/>
      <c r="W532" s="22"/>
    </row>
    <row r="533" spans="17:23" x14ac:dyDescent="0.35">
      <c r="Q533" s="18"/>
      <c r="R533" s="18"/>
      <c r="S533" s="22"/>
      <c r="T533" s="21"/>
      <c r="U533" s="13"/>
      <c r="V533" s="42"/>
      <c r="W533" s="22"/>
    </row>
    <row r="534" spans="17:23" x14ac:dyDescent="0.35">
      <c r="Q534" s="18"/>
      <c r="R534" s="18"/>
      <c r="S534" s="22"/>
      <c r="T534" s="21"/>
      <c r="U534" s="13"/>
      <c r="V534" s="42"/>
      <c r="W534" s="22"/>
    </row>
    <row r="535" spans="17:23" x14ac:dyDescent="0.35">
      <c r="Q535" s="18"/>
      <c r="R535" s="18"/>
      <c r="S535" s="22"/>
      <c r="T535" s="21"/>
      <c r="U535" s="13"/>
      <c r="V535" s="42"/>
      <c r="W535" s="22"/>
    </row>
    <row r="536" spans="17:23" x14ac:dyDescent="0.35">
      <c r="Q536" s="18"/>
      <c r="R536" s="18"/>
      <c r="S536" s="22"/>
      <c r="T536" s="21"/>
      <c r="U536" s="13"/>
      <c r="V536" s="42"/>
      <c r="W536" s="22"/>
    </row>
    <row r="537" spans="17:23" x14ac:dyDescent="0.35">
      <c r="Q537" s="18"/>
      <c r="R537" s="18"/>
      <c r="S537" s="22"/>
      <c r="T537" s="21"/>
      <c r="U537" s="13"/>
      <c r="V537" s="42"/>
      <c r="W537" s="22"/>
    </row>
    <row r="538" spans="17:23" x14ac:dyDescent="0.35">
      <c r="Q538" s="18"/>
      <c r="R538" s="18"/>
      <c r="S538" s="22"/>
      <c r="T538" s="21"/>
      <c r="U538" s="13"/>
      <c r="V538" s="42"/>
      <c r="W538" s="22"/>
    </row>
    <row r="539" spans="17:23" x14ac:dyDescent="0.35">
      <c r="Q539" s="18"/>
      <c r="R539" s="18"/>
      <c r="S539" s="22"/>
      <c r="T539" s="21"/>
      <c r="U539" s="13"/>
      <c r="V539" s="42"/>
      <c r="W539" s="22"/>
    </row>
    <row r="540" spans="17:23" x14ac:dyDescent="0.35">
      <c r="Q540" s="18"/>
      <c r="R540" s="18"/>
      <c r="S540" s="22"/>
      <c r="T540" s="21"/>
      <c r="U540" s="13"/>
      <c r="V540" s="42"/>
      <c r="W540" s="22"/>
    </row>
    <row r="541" spans="17:23" x14ac:dyDescent="0.35">
      <c r="Q541" s="18"/>
      <c r="R541" s="18"/>
      <c r="S541" s="22"/>
      <c r="T541" s="21"/>
      <c r="U541" s="13"/>
      <c r="V541" s="42"/>
      <c r="W541" s="22"/>
    </row>
    <row r="542" spans="17:23" x14ac:dyDescent="0.35">
      <c r="Q542" s="18"/>
      <c r="R542" s="18"/>
      <c r="S542" s="22"/>
      <c r="T542" s="21"/>
      <c r="U542" s="13"/>
      <c r="V542" s="42"/>
      <c r="W542" s="22"/>
    </row>
    <row r="543" spans="17:23" x14ac:dyDescent="0.35">
      <c r="Q543" s="18"/>
      <c r="R543" s="18"/>
      <c r="S543" s="22"/>
      <c r="T543" s="21"/>
      <c r="U543" s="13"/>
      <c r="V543" s="42"/>
      <c r="W543" s="22"/>
    </row>
    <row r="544" spans="17:23" x14ac:dyDescent="0.35">
      <c r="Q544" s="18"/>
      <c r="R544" s="18"/>
      <c r="S544" s="22"/>
      <c r="T544" s="21"/>
      <c r="U544" s="13"/>
      <c r="V544" s="42"/>
      <c r="W544" s="22"/>
    </row>
    <row r="545" spans="17:23" x14ac:dyDescent="0.35">
      <c r="Q545" s="18"/>
      <c r="R545" s="18"/>
      <c r="S545" s="22"/>
      <c r="T545" s="21"/>
      <c r="U545" s="13"/>
      <c r="V545" s="42"/>
      <c r="W545" s="22"/>
    </row>
    <row r="546" spans="17:23" x14ac:dyDescent="0.35">
      <c r="Q546" s="18"/>
      <c r="R546" s="18"/>
      <c r="S546" s="22"/>
      <c r="T546" s="21"/>
      <c r="U546" s="13"/>
      <c r="V546" s="42"/>
      <c r="W546" s="22"/>
    </row>
    <row r="547" spans="17:23" x14ac:dyDescent="0.35">
      <c r="Q547" s="18"/>
      <c r="R547" s="18"/>
      <c r="S547" s="22"/>
      <c r="T547" s="21"/>
      <c r="U547" s="13"/>
      <c r="V547" s="42"/>
      <c r="W547" s="22"/>
    </row>
    <row r="548" spans="17:23" x14ac:dyDescent="0.35">
      <c r="Q548" s="18"/>
      <c r="R548" s="18"/>
      <c r="S548" s="22"/>
      <c r="T548" s="21"/>
      <c r="U548" s="13"/>
      <c r="V548" s="42"/>
      <c r="W548" s="22"/>
    </row>
    <row r="549" spans="17:23" x14ac:dyDescent="0.35">
      <c r="Q549" s="18"/>
      <c r="R549" s="18"/>
      <c r="S549" s="22"/>
      <c r="T549" s="21"/>
      <c r="U549" s="13"/>
      <c r="V549" s="42"/>
      <c r="W549" s="22"/>
    </row>
    <row r="550" spans="17:23" x14ac:dyDescent="0.35">
      <c r="Q550" s="18"/>
      <c r="R550" s="18"/>
      <c r="S550" s="22"/>
      <c r="T550" s="21"/>
      <c r="U550" s="13"/>
      <c r="V550" s="42"/>
      <c r="W550" s="22"/>
    </row>
    <row r="551" spans="17:23" x14ac:dyDescent="0.35">
      <c r="Q551" s="18"/>
      <c r="R551" s="18"/>
      <c r="S551" s="22"/>
      <c r="T551" s="21"/>
      <c r="U551" s="13"/>
      <c r="V551" s="42"/>
      <c r="W551" s="22"/>
    </row>
    <row r="552" spans="17:23" x14ac:dyDescent="0.35">
      <c r="Q552" s="18"/>
      <c r="R552" s="18"/>
      <c r="S552" s="22"/>
      <c r="T552" s="21"/>
      <c r="U552" s="13"/>
      <c r="V552" s="42"/>
      <c r="W552" s="22"/>
    </row>
    <row r="553" spans="17:23" x14ac:dyDescent="0.35">
      <c r="Q553" s="18"/>
      <c r="R553" s="18"/>
      <c r="S553" s="22"/>
      <c r="T553" s="21"/>
      <c r="U553" s="13"/>
      <c r="V553" s="42"/>
      <c r="W553" s="22"/>
    </row>
    <row r="554" spans="17:23" x14ac:dyDescent="0.35">
      <c r="Q554" s="18"/>
      <c r="R554" s="18"/>
      <c r="S554" s="22"/>
      <c r="T554" s="21"/>
      <c r="U554" s="13"/>
      <c r="V554" s="42"/>
      <c r="W554" s="22"/>
    </row>
    <row r="555" spans="17:23" x14ac:dyDescent="0.35">
      <c r="Q555" s="18"/>
      <c r="R555" s="18"/>
      <c r="S555" s="22"/>
      <c r="T555" s="21"/>
      <c r="U555" s="13"/>
      <c r="V555" s="42"/>
      <c r="W555" s="22"/>
    </row>
    <row r="556" spans="17:23" x14ac:dyDescent="0.35">
      <c r="Q556" s="18"/>
      <c r="R556" s="18"/>
      <c r="S556" s="22"/>
      <c r="T556" s="21"/>
      <c r="U556" s="13"/>
      <c r="V556" s="42"/>
      <c r="W556" s="22"/>
    </row>
    <row r="557" spans="17:23" x14ac:dyDescent="0.35">
      <c r="Q557" s="18"/>
      <c r="R557" s="18"/>
      <c r="S557" s="22"/>
      <c r="T557" s="21"/>
      <c r="U557" s="13"/>
      <c r="V557" s="42"/>
      <c r="W557" s="22"/>
    </row>
    <row r="558" spans="17:23" x14ac:dyDescent="0.35">
      <c r="Q558" s="18"/>
      <c r="R558" s="18"/>
      <c r="S558" s="22"/>
      <c r="T558" s="21"/>
      <c r="U558" s="13"/>
      <c r="V558" s="42"/>
      <c r="W558" s="22"/>
    </row>
    <row r="559" spans="17:23" x14ac:dyDescent="0.35">
      <c r="Q559" s="18"/>
      <c r="R559" s="18"/>
      <c r="S559" s="22"/>
      <c r="T559" s="21"/>
      <c r="U559" s="13"/>
      <c r="V559" s="42"/>
      <c r="W559" s="22"/>
    </row>
    <row r="560" spans="17:23" x14ac:dyDescent="0.35">
      <c r="Q560" s="18"/>
      <c r="R560" s="18"/>
      <c r="S560" s="22"/>
      <c r="T560" s="21"/>
      <c r="U560" s="13"/>
      <c r="V560" s="42"/>
      <c r="W560" s="22"/>
    </row>
    <row r="561" spans="17:23" x14ac:dyDescent="0.35">
      <c r="Q561" s="18"/>
      <c r="R561" s="18"/>
      <c r="S561" s="22"/>
      <c r="T561" s="21"/>
      <c r="U561" s="13"/>
      <c r="V561" s="42"/>
      <c r="W561" s="22"/>
    </row>
    <row r="562" spans="17:23" x14ac:dyDescent="0.35">
      <c r="Q562" s="18"/>
      <c r="R562" s="18"/>
      <c r="S562" s="22"/>
      <c r="T562" s="21"/>
      <c r="U562" s="13"/>
      <c r="V562" s="42"/>
      <c r="W562" s="22"/>
    </row>
    <row r="563" spans="17:23" x14ac:dyDescent="0.35">
      <c r="Q563" s="18"/>
      <c r="R563" s="18"/>
      <c r="S563" s="22"/>
      <c r="T563" s="21"/>
      <c r="U563" s="13"/>
      <c r="V563" s="42"/>
      <c r="W563" s="22"/>
    </row>
    <row r="564" spans="17:23" x14ac:dyDescent="0.35">
      <c r="Q564" s="18"/>
      <c r="R564" s="18"/>
      <c r="S564" s="22"/>
      <c r="T564" s="21"/>
      <c r="U564" s="13"/>
      <c r="V564" s="42"/>
      <c r="W564" s="22"/>
    </row>
    <row r="565" spans="17:23" x14ac:dyDescent="0.35">
      <c r="Q565" s="18"/>
      <c r="R565" s="18"/>
      <c r="S565" s="22"/>
      <c r="T565" s="21"/>
      <c r="U565" s="13"/>
      <c r="V565" s="42"/>
      <c r="W565" s="22"/>
    </row>
    <row r="566" spans="17:23" x14ac:dyDescent="0.35">
      <c r="Q566" s="18"/>
      <c r="R566" s="18"/>
      <c r="S566" s="22"/>
      <c r="T566" s="21"/>
      <c r="U566" s="13"/>
      <c r="V566" s="42"/>
      <c r="W566" s="22"/>
    </row>
    <row r="567" spans="17:23" x14ac:dyDescent="0.35">
      <c r="Q567" s="18"/>
      <c r="R567" s="18"/>
      <c r="S567" s="22"/>
      <c r="T567" s="21"/>
      <c r="U567" s="13"/>
      <c r="V567" s="42"/>
      <c r="W567" s="22"/>
    </row>
    <row r="568" spans="17:23" x14ac:dyDescent="0.35">
      <c r="Q568" s="18"/>
      <c r="R568" s="18"/>
      <c r="S568" s="22"/>
      <c r="T568" s="21"/>
      <c r="U568" s="13"/>
      <c r="V568" s="42"/>
      <c r="W568" s="22"/>
    </row>
    <row r="569" spans="17:23" x14ac:dyDescent="0.35">
      <c r="Q569" s="18"/>
      <c r="R569" s="18"/>
      <c r="S569" s="22"/>
      <c r="T569" s="21"/>
      <c r="U569" s="13"/>
      <c r="V569" s="42"/>
      <c r="W569" s="22"/>
    </row>
    <row r="570" spans="17:23" x14ac:dyDescent="0.35">
      <c r="Q570" s="18"/>
      <c r="R570" s="18"/>
      <c r="S570" s="22"/>
      <c r="T570" s="21"/>
      <c r="U570" s="13"/>
      <c r="V570" s="42"/>
      <c r="W570" s="22"/>
    </row>
    <row r="571" spans="17:23" x14ac:dyDescent="0.35">
      <c r="Q571" s="18"/>
      <c r="R571" s="18"/>
      <c r="S571" s="22"/>
      <c r="T571" s="21"/>
      <c r="U571" s="13"/>
      <c r="V571" s="42"/>
      <c r="W571" s="22"/>
    </row>
    <row r="572" spans="17:23" x14ac:dyDescent="0.35">
      <c r="Q572" s="18"/>
      <c r="R572" s="18"/>
      <c r="S572" s="22"/>
      <c r="T572" s="21"/>
      <c r="U572" s="13"/>
      <c r="V572" s="42"/>
      <c r="W572" s="22"/>
    </row>
    <row r="573" spans="17:23" x14ac:dyDescent="0.35">
      <c r="Q573" s="18"/>
      <c r="R573" s="18"/>
      <c r="S573" s="22"/>
      <c r="T573" s="21"/>
      <c r="U573" s="13"/>
      <c r="V573" s="42"/>
      <c r="W573" s="22"/>
    </row>
    <row r="574" spans="17:23" x14ac:dyDescent="0.35">
      <c r="Q574" s="18"/>
      <c r="R574" s="18"/>
      <c r="S574" s="22"/>
      <c r="T574" s="21"/>
      <c r="U574" s="13"/>
      <c r="V574" s="42"/>
      <c r="W574" s="22"/>
    </row>
    <row r="575" spans="17:23" x14ac:dyDescent="0.35">
      <c r="Q575" s="18"/>
      <c r="R575" s="18"/>
      <c r="S575" s="22"/>
      <c r="T575" s="21"/>
      <c r="U575" s="13"/>
      <c r="V575" s="42"/>
      <c r="W575" s="22"/>
    </row>
    <row r="576" spans="17:23" x14ac:dyDescent="0.35">
      <c r="Q576" s="18"/>
      <c r="R576" s="18"/>
      <c r="S576" s="22"/>
      <c r="T576" s="21"/>
      <c r="U576" s="13"/>
      <c r="V576" s="42"/>
      <c r="W576" s="22"/>
    </row>
    <row r="577" spans="17:23" x14ac:dyDescent="0.35">
      <c r="Q577" s="18"/>
      <c r="R577" s="18"/>
      <c r="S577" s="22"/>
      <c r="T577" s="21"/>
      <c r="U577" s="13"/>
      <c r="V577" s="42"/>
      <c r="W577" s="22"/>
    </row>
    <row r="578" spans="17:23" x14ac:dyDescent="0.35">
      <c r="Q578" s="18"/>
      <c r="R578" s="18"/>
      <c r="S578" s="22"/>
      <c r="T578" s="21"/>
      <c r="U578" s="13"/>
      <c r="V578" s="42"/>
      <c r="W578" s="22"/>
    </row>
    <row r="579" spans="17:23" x14ac:dyDescent="0.35">
      <c r="Q579" s="18"/>
      <c r="R579" s="18"/>
      <c r="S579" s="22"/>
      <c r="T579" s="21"/>
      <c r="U579" s="13"/>
      <c r="V579" s="42"/>
      <c r="W579" s="22"/>
    </row>
    <row r="580" spans="17:23" x14ac:dyDescent="0.35">
      <c r="Q580" s="18"/>
      <c r="R580" s="18"/>
      <c r="S580" s="22"/>
      <c r="T580" s="21"/>
      <c r="U580" s="13"/>
      <c r="V580" s="42"/>
      <c r="W580" s="22"/>
    </row>
    <row r="581" spans="17:23" x14ac:dyDescent="0.35">
      <c r="Q581" s="18"/>
      <c r="R581" s="18"/>
      <c r="S581" s="22"/>
      <c r="T581" s="21"/>
      <c r="U581" s="13"/>
      <c r="V581" s="42"/>
      <c r="W581" s="22"/>
    </row>
    <row r="582" spans="17:23" x14ac:dyDescent="0.35">
      <c r="Q582" s="18"/>
      <c r="R582" s="18"/>
      <c r="S582" s="22"/>
      <c r="T582" s="21"/>
      <c r="U582" s="13"/>
      <c r="V582" s="42"/>
      <c r="W582" s="22"/>
    </row>
    <row r="583" spans="17:23" x14ac:dyDescent="0.35">
      <c r="Q583" s="18"/>
      <c r="R583" s="18"/>
      <c r="S583" s="22"/>
      <c r="T583" s="21"/>
      <c r="U583" s="13"/>
      <c r="V583" s="42"/>
      <c r="W583" s="22"/>
    </row>
    <row r="584" spans="17:23" x14ac:dyDescent="0.35">
      <c r="Q584" s="18"/>
      <c r="R584" s="18"/>
      <c r="S584" s="22"/>
      <c r="T584" s="21"/>
      <c r="U584" s="13"/>
      <c r="V584" s="42"/>
      <c r="W584" s="22"/>
    </row>
    <row r="585" spans="17:23" x14ac:dyDescent="0.35">
      <c r="Q585" s="18"/>
      <c r="R585" s="18"/>
      <c r="S585" s="22"/>
      <c r="T585" s="21"/>
      <c r="U585" s="13"/>
      <c r="V585" s="42"/>
      <c r="W585" s="22"/>
    </row>
    <row r="586" spans="17:23" x14ac:dyDescent="0.35">
      <c r="Q586" s="18"/>
      <c r="R586" s="18"/>
      <c r="S586" s="22"/>
      <c r="T586" s="21"/>
      <c r="U586" s="13"/>
      <c r="V586" s="42"/>
      <c r="W586" s="22"/>
    </row>
    <row r="587" spans="17:23" x14ac:dyDescent="0.35">
      <c r="Q587" s="18"/>
      <c r="R587" s="18"/>
      <c r="S587" s="22"/>
      <c r="T587" s="21"/>
      <c r="U587" s="13"/>
      <c r="V587" s="42"/>
      <c r="W587" s="22"/>
    </row>
    <row r="588" spans="17:23" x14ac:dyDescent="0.35">
      <c r="Q588" s="18"/>
      <c r="R588" s="18"/>
      <c r="S588" s="22"/>
      <c r="T588" s="21"/>
      <c r="U588" s="13"/>
      <c r="V588" s="42"/>
      <c r="W588" s="22"/>
    </row>
    <row r="589" spans="17:23" x14ac:dyDescent="0.35">
      <c r="Q589" s="18"/>
      <c r="R589" s="18"/>
      <c r="S589" s="22"/>
      <c r="T589" s="21"/>
      <c r="U589" s="13"/>
      <c r="V589" s="42"/>
      <c r="W589" s="22"/>
    </row>
    <row r="590" spans="17:23" x14ac:dyDescent="0.35">
      <c r="Q590" s="18"/>
      <c r="R590" s="18"/>
      <c r="S590" s="22"/>
      <c r="T590" s="21"/>
      <c r="U590" s="13"/>
      <c r="V590" s="42"/>
      <c r="W590" s="22"/>
    </row>
    <row r="591" spans="17:23" x14ac:dyDescent="0.35">
      <c r="Q591" s="18"/>
      <c r="R591" s="18"/>
      <c r="S591" s="22"/>
      <c r="T591" s="21"/>
      <c r="U591" s="13"/>
      <c r="V591" s="42"/>
      <c r="W591" s="22"/>
    </row>
    <row r="592" spans="17:23" x14ac:dyDescent="0.35">
      <c r="Q592" s="18"/>
      <c r="R592" s="18"/>
      <c r="S592" s="22"/>
      <c r="T592" s="21"/>
      <c r="U592" s="13"/>
      <c r="V592" s="42"/>
      <c r="W592" s="22"/>
    </row>
    <row r="593" spans="17:23" x14ac:dyDescent="0.35">
      <c r="Q593" s="18"/>
      <c r="R593" s="18"/>
      <c r="S593" s="22"/>
      <c r="T593" s="21"/>
      <c r="U593" s="13"/>
      <c r="V593" s="42"/>
      <c r="W593" s="22"/>
    </row>
    <row r="594" spans="17:23" x14ac:dyDescent="0.35">
      <c r="Q594" s="18"/>
      <c r="R594" s="18"/>
      <c r="S594" s="22"/>
      <c r="T594" s="21"/>
      <c r="U594" s="13"/>
      <c r="V594" s="42"/>
      <c r="W594" s="22"/>
    </row>
    <row r="595" spans="17:23" x14ac:dyDescent="0.35">
      <c r="Q595" s="18"/>
      <c r="R595" s="18"/>
      <c r="S595" s="22"/>
      <c r="T595" s="21"/>
      <c r="U595" s="13"/>
      <c r="V595" s="42"/>
      <c r="W595" s="22"/>
    </row>
    <row r="596" spans="17:23" x14ac:dyDescent="0.35">
      <c r="Q596" s="18"/>
      <c r="R596" s="18"/>
      <c r="S596" s="22"/>
      <c r="T596" s="21"/>
      <c r="U596" s="13"/>
      <c r="V596" s="42"/>
      <c r="W596" s="22"/>
    </row>
    <row r="597" spans="17:23" x14ac:dyDescent="0.35">
      <c r="Q597" s="18"/>
      <c r="R597" s="18"/>
      <c r="S597" s="22"/>
      <c r="T597" s="21"/>
      <c r="U597" s="13"/>
      <c r="V597" s="42"/>
      <c r="W597" s="22"/>
    </row>
    <row r="598" spans="17:23" x14ac:dyDescent="0.35">
      <c r="Q598" s="18"/>
      <c r="R598" s="18"/>
      <c r="S598" s="22"/>
      <c r="T598" s="21"/>
      <c r="U598" s="13"/>
      <c r="V598" s="42"/>
      <c r="W598" s="22"/>
    </row>
    <row r="599" spans="17:23" x14ac:dyDescent="0.35">
      <c r="Q599" s="18"/>
      <c r="R599" s="18"/>
      <c r="S599" s="22"/>
      <c r="T599" s="21"/>
      <c r="U599" s="13"/>
      <c r="V599" s="42"/>
      <c r="W599" s="22"/>
    </row>
    <row r="600" spans="17:23" x14ac:dyDescent="0.35">
      <c r="Q600" s="18"/>
      <c r="R600" s="18"/>
      <c r="S600" s="22"/>
      <c r="T600" s="21"/>
      <c r="U600" s="13"/>
      <c r="V600" s="42"/>
      <c r="W600" s="22"/>
    </row>
    <row r="601" spans="17:23" x14ac:dyDescent="0.35">
      <c r="Q601" s="18"/>
      <c r="R601" s="18"/>
      <c r="S601" s="22"/>
      <c r="T601" s="21"/>
      <c r="U601" s="13"/>
      <c r="V601" s="42"/>
      <c r="W601" s="22"/>
    </row>
    <row r="602" spans="17:23" x14ac:dyDescent="0.35">
      <c r="Q602" s="18"/>
      <c r="R602" s="18"/>
      <c r="S602" s="22"/>
      <c r="T602" s="21"/>
      <c r="U602" s="13"/>
      <c r="V602" s="42"/>
      <c r="W602" s="22"/>
    </row>
    <row r="603" spans="17:23" x14ac:dyDescent="0.35">
      <c r="Q603" s="18"/>
      <c r="R603" s="18"/>
      <c r="S603" s="22"/>
      <c r="T603" s="21"/>
      <c r="U603" s="13"/>
      <c r="V603" s="42"/>
      <c r="W603" s="22"/>
    </row>
    <row r="604" spans="17:23" x14ac:dyDescent="0.35">
      <c r="Q604" s="18"/>
      <c r="R604" s="18"/>
      <c r="S604" s="22"/>
      <c r="T604" s="21"/>
      <c r="U604" s="13"/>
      <c r="V604" s="42"/>
      <c r="W604" s="22"/>
    </row>
    <row r="605" spans="17:23" x14ac:dyDescent="0.35">
      <c r="Q605" s="18"/>
      <c r="R605" s="18"/>
      <c r="S605" s="22"/>
      <c r="T605" s="21"/>
      <c r="U605" s="13"/>
      <c r="V605" s="42"/>
      <c r="W605" s="22"/>
    </row>
    <row r="606" spans="17:23" x14ac:dyDescent="0.35">
      <c r="Q606" s="18"/>
      <c r="R606" s="18"/>
      <c r="S606" s="22"/>
      <c r="T606" s="21"/>
      <c r="U606" s="13"/>
      <c r="V606" s="42"/>
      <c r="W606" s="22"/>
    </row>
    <row r="607" spans="17:23" x14ac:dyDescent="0.35">
      <c r="Q607" s="18"/>
      <c r="R607" s="18"/>
      <c r="S607" s="22"/>
      <c r="T607" s="21"/>
      <c r="U607" s="13"/>
      <c r="V607" s="42"/>
      <c r="W607" s="22"/>
    </row>
    <row r="608" spans="17:23" x14ac:dyDescent="0.35">
      <c r="Q608" s="18"/>
      <c r="R608" s="18"/>
      <c r="S608" s="22"/>
      <c r="T608" s="21"/>
      <c r="U608" s="13"/>
      <c r="V608" s="42"/>
      <c r="W608" s="22"/>
    </row>
    <row r="609" spans="17:23" x14ac:dyDescent="0.35">
      <c r="Q609" s="18"/>
      <c r="R609" s="18"/>
      <c r="S609" s="22"/>
      <c r="T609" s="21"/>
      <c r="U609" s="13"/>
      <c r="V609" s="42"/>
      <c r="W609" s="22"/>
    </row>
    <row r="610" spans="17:23" x14ac:dyDescent="0.35">
      <c r="Q610" s="18"/>
      <c r="R610" s="18"/>
      <c r="S610" s="22"/>
      <c r="T610" s="21"/>
      <c r="U610" s="13"/>
      <c r="V610" s="42"/>
      <c r="W610" s="22"/>
    </row>
    <row r="611" spans="17:23" x14ac:dyDescent="0.35">
      <c r="Q611" s="18"/>
      <c r="R611" s="18"/>
      <c r="S611" s="22"/>
      <c r="T611" s="21"/>
      <c r="U611" s="13"/>
      <c r="V611" s="42"/>
      <c r="W611" s="22"/>
    </row>
    <row r="612" spans="17:23" x14ac:dyDescent="0.35">
      <c r="Q612" s="18"/>
      <c r="R612" s="18"/>
      <c r="S612" s="22"/>
      <c r="T612" s="21"/>
      <c r="U612" s="13"/>
      <c r="V612" s="42"/>
      <c r="W612" s="22"/>
    </row>
    <row r="613" spans="17:23" x14ac:dyDescent="0.35">
      <c r="Q613" s="18"/>
      <c r="R613" s="18"/>
      <c r="S613" s="22"/>
      <c r="T613" s="21"/>
      <c r="U613" s="13"/>
      <c r="V613" s="42"/>
      <c r="W613" s="22"/>
    </row>
    <row r="614" spans="17:23" x14ac:dyDescent="0.35">
      <c r="Q614" s="18"/>
      <c r="R614" s="18"/>
      <c r="S614" s="22"/>
      <c r="T614" s="21"/>
      <c r="U614" s="13"/>
      <c r="V614" s="42"/>
      <c r="W614" s="22"/>
    </row>
    <row r="615" spans="17:23" x14ac:dyDescent="0.35">
      <c r="Q615" s="18"/>
      <c r="R615" s="18"/>
      <c r="S615" s="22"/>
      <c r="T615" s="21"/>
      <c r="U615" s="13"/>
      <c r="V615" s="42"/>
      <c r="W615" s="22"/>
    </row>
    <row r="616" spans="17:23" x14ac:dyDescent="0.35">
      <c r="Q616" s="18"/>
      <c r="R616" s="18"/>
      <c r="S616" s="22"/>
      <c r="T616" s="21"/>
      <c r="U616" s="13"/>
      <c r="V616" s="42"/>
      <c r="W616" s="22"/>
    </row>
    <row r="617" spans="17:23" x14ac:dyDescent="0.35">
      <c r="Q617" s="18"/>
      <c r="R617" s="18"/>
      <c r="S617" s="22"/>
      <c r="T617" s="21"/>
      <c r="U617" s="13"/>
      <c r="V617" s="42"/>
      <c r="W617" s="22"/>
    </row>
    <row r="618" spans="17:23" x14ac:dyDescent="0.35">
      <c r="Q618" s="18"/>
      <c r="R618" s="18"/>
      <c r="S618" s="22"/>
      <c r="T618" s="21"/>
      <c r="U618" s="13"/>
      <c r="V618" s="42"/>
      <c r="W618" s="22"/>
    </row>
    <row r="619" spans="17:23" x14ac:dyDescent="0.35">
      <c r="Q619" s="18"/>
      <c r="R619" s="18"/>
      <c r="S619" s="22"/>
      <c r="T619" s="21"/>
      <c r="U619" s="13"/>
      <c r="V619" s="42"/>
      <c r="W619" s="22"/>
    </row>
    <row r="620" spans="17:23" x14ac:dyDescent="0.35">
      <c r="Q620" s="18"/>
      <c r="R620" s="18"/>
      <c r="S620" s="22"/>
      <c r="T620" s="21"/>
      <c r="U620" s="13"/>
      <c r="V620" s="42"/>
      <c r="W620" s="22"/>
    </row>
    <row r="621" spans="17:23" x14ac:dyDescent="0.35">
      <c r="Q621" s="18"/>
      <c r="R621" s="18"/>
      <c r="S621" s="22"/>
      <c r="T621" s="21"/>
      <c r="U621" s="13"/>
      <c r="V621" s="42"/>
      <c r="W621" s="22"/>
    </row>
    <row r="622" spans="17:23" x14ac:dyDescent="0.35">
      <c r="Q622" s="18"/>
      <c r="R622" s="18"/>
      <c r="S622" s="22"/>
      <c r="T622" s="21"/>
      <c r="U622" s="13"/>
      <c r="V622" s="42"/>
      <c r="W622" s="22"/>
    </row>
    <row r="623" spans="17:23" x14ac:dyDescent="0.35">
      <c r="Q623" s="18"/>
      <c r="R623" s="18"/>
      <c r="S623" s="22"/>
      <c r="T623" s="21"/>
      <c r="U623" s="13"/>
      <c r="V623" s="42"/>
      <c r="W623" s="22"/>
    </row>
    <row r="624" spans="17:23" x14ac:dyDescent="0.35">
      <c r="Q624" s="18"/>
      <c r="R624" s="18"/>
      <c r="S624" s="22"/>
      <c r="T624" s="21"/>
      <c r="U624" s="13"/>
      <c r="V624" s="42"/>
      <c r="W624" s="22"/>
    </row>
    <row r="625" spans="17:23" x14ac:dyDescent="0.35">
      <c r="Q625" s="18"/>
      <c r="R625" s="18"/>
      <c r="S625" s="22"/>
      <c r="T625" s="21"/>
      <c r="U625" s="13"/>
      <c r="V625" s="42"/>
      <c r="W625" s="22"/>
    </row>
    <row r="626" spans="17:23" x14ac:dyDescent="0.35">
      <c r="Q626" s="18"/>
      <c r="R626" s="18"/>
      <c r="S626" s="22"/>
      <c r="T626" s="21"/>
      <c r="U626" s="13"/>
      <c r="V626" s="42"/>
      <c r="W626" s="22"/>
    </row>
    <row r="627" spans="17:23" x14ac:dyDescent="0.35">
      <c r="Q627" s="18"/>
      <c r="R627" s="18"/>
      <c r="S627" s="22"/>
      <c r="T627" s="21"/>
      <c r="U627" s="13"/>
      <c r="V627" s="42"/>
      <c r="W627" s="22"/>
    </row>
    <row r="628" spans="17:23" x14ac:dyDescent="0.35">
      <c r="Q628" s="18"/>
      <c r="R628" s="18"/>
      <c r="S628" s="22"/>
      <c r="T628" s="21"/>
      <c r="U628" s="13"/>
      <c r="V628" s="42"/>
      <c r="W628" s="22"/>
    </row>
    <row r="629" spans="17:23" x14ac:dyDescent="0.35">
      <c r="Q629" s="18"/>
      <c r="R629" s="18"/>
      <c r="S629" s="22"/>
      <c r="T629" s="21"/>
      <c r="U629" s="13"/>
      <c r="V629" s="42"/>
      <c r="W629" s="22"/>
    </row>
    <row r="630" spans="17:23" x14ac:dyDescent="0.35">
      <c r="Q630" s="18"/>
      <c r="R630" s="18"/>
      <c r="S630" s="22"/>
      <c r="T630" s="21"/>
      <c r="U630" s="13"/>
      <c r="V630" s="42"/>
      <c r="W630" s="22"/>
    </row>
    <row r="631" spans="17:23" x14ac:dyDescent="0.35">
      <c r="Q631" s="18"/>
      <c r="R631" s="18"/>
      <c r="S631" s="22"/>
      <c r="T631" s="21"/>
      <c r="U631" s="13"/>
      <c r="V631" s="42"/>
      <c r="W631" s="22"/>
    </row>
    <row r="632" spans="17:23" x14ac:dyDescent="0.35">
      <c r="Q632" s="18"/>
      <c r="R632" s="18"/>
      <c r="S632" s="22"/>
      <c r="T632" s="21"/>
      <c r="U632" s="13"/>
      <c r="V632" s="42"/>
      <c r="W632" s="22"/>
    </row>
    <row r="633" spans="17:23" x14ac:dyDescent="0.35">
      <c r="Q633" s="18"/>
      <c r="R633" s="18"/>
      <c r="S633" s="22"/>
      <c r="T633" s="21"/>
      <c r="U633" s="13"/>
      <c r="V633" s="42"/>
      <c r="W633" s="22"/>
    </row>
    <row r="634" spans="17:23" x14ac:dyDescent="0.35">
      <c r="Q634" s="18"/>
      <c r="R634" s="18"/>
      <c r="S634" s="22"/>
      <c r="T634" s="21"/>
      <c r="U634" s="13"/>
      <c r="V634" s="42"/>
      <c r="W634" s="22"/>
    </row>
    <row r="635" spans="17:23" x14ac:dyDescent="0.35">
      <c r="Q635" s="18"/>
      <c r="R635" s="18"/>
      <c r="S635" s="22"/>
      <c r="T635" s="21"/>
      <c r="U635" s="13"/>
      <c r="V635" s="42"/>
      <c r="W635" s="22"/>
    </row>
    <row r="636" spans="17:23" x14ac:dyDescent="0.35">
      <c r="Q636" s="18"/>
      <c r="R636" s="18"/>
      <c r="S636" s="22"/>
      <c r="T636" s="21"/>
      <c r="U636" s="13"/>
      <c r="V636" s="42"/>
      <c r="W636" s="22"/>
    </row>
    <row r="637" spans="17:23" x14ac:dyDescent="0.35">
      <c r="Q637" s="18"/>
      <c r="R637" s="18"/>
      <c r="S637" s="22"/>
      <c r="T637" s="21"/>
      <c r="U637" s="13"/>
      <c r="V637" s="42"/>
      <c r="W637" s="22"/>
    </row>
    <row r="638" spans="17:23" x14ac:dyDescent="0.35">
      <c r="Q638" s="18"/>
      <c r="R638" s="18"/>
      <c r="S638" s="22"/>
      <c r="T638" s="21"/>
      <c r="U638" s="13"/>
      <c r="V638" s="42"/>
      <c r="W638" s="22"/>
    </row>
    <row r="639" spans="17:23" x14ac:dyDescent="0.35">
      <c r="Q639" s="18"/>
      <c r="R639" s="18"/>
      <c r="S639" s="22"/>
      <c r="T639" s="21"/>
      <c r="U639" s="13"/>
      <c r="V639" s="42"/>
      <c r="W639" s="22"/>
    </row>
    <row r="640" spans="17:23" x14ac:dyDescent="0.35">
      <c r="Q640" s="18"/>
      <c r="R640" s="18"/>
      <c r="S640" s="22"/>
      <c r="T640" s="21"/>
      <c r="U640" s="13"/>
      <c r="V640" s="42"/>
      <c r="W640" s="22"/>
    </row>
    <row r="641" spans="17:23" x14ac:dyDescent="0.35">
      <c r="Q641" s="18"/>
      <c r="R641" s="18"/>
      <c r="S641" s="22"/>
      <c r="T641" s="21"/>
      <c r="U641" s="13"/>
      <c r="V641" s="42"/>
      <c r="W641" s="22"/>
    </row>
    <row r="642" spans="17:23" x14ac:dyDescent="0.35">
      <c r="Q642" s="18"/>
      <c r="R642" s="18"/>
      <c r="S642" s="22"/>
      <c r="T642" s="21"/>
      <c r="U642" s="13"/>
      <c r="V642" s="42"/>
      <c r="W642" s="22"/>
    </row>
    <row r="643" spans="17:23" x14ac:dyDescent="0.35">
      <c r="Q643" s="18"/>
      <c r="R643" s="18"/>
      <c r="S643" s="22"/>
      <c r="T643" s="21"/>
      <c r="U643" s="13"/>
      <c r="V643" s="42"/>
      <c r="W643" s="22"/>
    </row>
    <row r="644" spans="17:23" x14ac:dyDescent="0.35">
      <c r="Q644" s="18"/>
      <c r="R644" s="18"/>
      <c r="S644" s="22"/>
      <c r="T644" s="21"/>
      <c r="U644" s="13"/>
      <c r="V644" s="42"/>
      <c r="W644" s="22"/>
    </row>
    <row r="645" spans="17:23" x14ac:dyDescent="0.35">
      <c r="Q645" s="18"/>
      <c r="R645" s="18"/>
      <c r="S645" s="22"/>
      <c r="T645" s="21"/>
      <c r="U645" s="13"/>
      <c r="V645" s="42"/>
      <c r="W645" s="22"/>
    </row>
    <row r="646" spans="17:23" x14ac:dyDescent="0.35">
      <c r="Q646" s="18"/>
      <c r="R646" s="18"/>
      <c r="S646" s="22"/>
      <c r="T646" s="21"/>
      <c r="U646" s="13"/>
      <c r="V646" s="42"/>
      <c r="W646" s="22"/>
    </row>
    <row r="647" spans="17:23" x14ac:dyDescent="0.35">
      <c r="Q647" s="18"/>
      <c r="R647" s="18"/>
      <c r="S647" s="22"/>
      <c r="T647" s="21"/>
      <c r="U647" s="13"/>
      <c r="V647" s="42"/>
      <c r="W647" s="22"/>
    </row>
    <row r="648" spans="17:23" x14ac:dyDescent="0.35">
      <c r="Q648" s="18"/>
      <c r="R648" s="18"/>
      <c r="S648" s="22"/>
      <c r="T648" s="21"/>
      <c r="U648" s="13"/>
      <c r="V648" s="42"/>
      <c r="W648" s="22"/>
    </row>
    <row r="649" spans="17:23" x14ac:dyDescent="0.35">
      <c r="Q649" s="18"/>
      <c r="R649" s="18"/>
      <c r="S649" s="22"/>
      <c r="T649" s="21"/>
      <c r="U649" s="13"/>
      <c r="V649" s="42"/>
      <c r="W649" s="22"/>
    </row>
    <row r="650" spans="17:23" x14ac:dyDescent="0.35">
      <c r="Q650" s="18"/>
      <c r="R650" s="18"/>
      <c r="S650" s="22"/>
      <c r="T650" s="21"/>
      <c r="U650" s="13"/>
      <c r="V650" s="42"/>
      <c r="W650" s="22"/>
    </row>
    <row r="651" spans="17:23" x14ac:dyDescent="0.35">
      <c r="Q651" s="18"/>
      <c r="R651" s="18"/>
      <c r="S651" s="22"/>
      <c r="T651" s="21"/>
      <c r="U651" s="13"/>
      <c r="V651" s="42"/>
      <c r="W651" s="22"/>
    </row>
    <row r="652" spans="17:23" x14ac:dyDescent="0.35">
      <c r="Q652" s="18"/>
      <c r="R652" s="18"/>
      <c r="S652" s="22"/>
      <c r="T652" s="21"/>
      <c r="U652" s="13"/>
      <c r="V652" s="42"/>
      <c r="W652" s="22"/>
    </row>
    <row r="653" spans="17:23" x14ac:dyDescent="0.35">
      <c r="Q653" s="18"/>
      <c r="R653" s="18"/>
      <c r="S653" s="22"/>
      <c r="T653" s="21"/>
      <c r="U653" s="13"/>
      <c r="V653" s="42"/>
      <c r="W653" s="22"/>
    </row>
    <row r="654" spans="17:23" x14ac:dyDescent="0.35">
      <c r="Q654" s="18"/>
      <c r="R654" s="18"/>
      <c r="S654" s="22"/>
      <c r="T654" s="21"/>
      <c r="U654" s="13"/>
      <c r="V654" s="42"/>
      <c r="W654" s="22"/>
    </row>
    <row r="655" spans="17:23" x14ac:dyDescent="0.35">
      <c r="Q655" s="18"/>
      <c r="R655" s="18"/>
      <c r="S655" s="22"/>
      <c r="T655" s="21"/>
      <c r="U655" s="13"/>
      <c r="V655" s="42"/>
      <c r="W655" s="22"/>
    </row>
    <row r="656" spans="17:23" x14ac:dyDescent="0.35">
      <c r="Q656" s="18"/>
      <c r="R656" s="18"/>
      <c r="S656" s="22"/>
      <c r="T656" s="21"/>
      <c r="U656" s="13"/>
      <c r="V656" s="42"/>
      <c r="W656" s="22"/>
    </row>
    <row r="657" spans="17:23" x14ac:dyDescent="0.35">
      <c r="Q657" s="18"/>
      <c r="R657" s="18"/>
      <c r="S657" s="22"/>
      <c r="T657" s="21"/>
      <c r="U657" s="13"/>
      <c r="V657" s="42"/>
      <c r="W657" s="22"/>
    </row>
    <row r="658" spans="17:23" x14ac:dyDescent="0.35">
      <c r="Q658" s="18"/>
      <c r="R658" s="18"/>
      <c r="S658" s="22"/>
      <c r="T658" s="21"/>
      <c r="U658" s="13"/>
      <c r="V658" s="42"/>
      <c r="W658" s="22"/>
    </row>
    <row r="659" spans="17:23" x14ac:dyDescent="0.35">
      <c r="Q659" s="18"/>
      <c r="R659" s="18"/>
      <c r="S659" s="22"/>
      <c r="T659" s="21"/>
      <c r="U659" s="13"/>
      <c r="V659" s="42"/>
      <c r="W659" s="22"/>
    </row>
    <row r="660" spans="17:23" x14ac:dyDescent="0.35">
      <c r="Q660" s="18"/>
      <c r="R660" s="18"/>
      <c r="S660" s="22"/>
      <c r="T660" s="21"/>
      <c r="U660" s="13"/>
      <c r="V660" s="42"/>
      <c r="W660" s="22"/>
    </row>
    <row r="661" spans="17:23" x14ac:dyDescent="0.35">
      <c r="Q661" s="18"/>
      <c r="R661" s="18"/>
      <c r="S661" s="22"/>
      <c r="T661" s="21"/>
      <c r="U661" s="13"/>
      <c r="V661" s="42"/>
      <c r="W661" s="22"/>
    </row>
    <row r="662" spans="17:23" x14ac:dyDescent="0.35">
      <c r="Q662" s="18"/>
      <c r="R662" s="18"/>
      <c r="S662" s="22"/>
      <c r="T662" s="21"/>
      <c r="U662" s="13"/>
      <c r="V662" s="42"/>
      <c r="W662" s="22"/>
    </row>
    <row r="663" spans="17:23" x14ac:dyDescent="0.35">
      <c r="Q663" s="18"/>
      <c r="R663" s="18"/>
      <c r="S663" s="22"/>
      <c r="T663" s="21"/>
      <c r="U663" s="13"/>
      <c r="V663" s="42"/>
      <c r="W663" s="22"/>
    </row>
    <row r="664" spans="17:23" x14ac:dyDescent="0.35">
      <c r="Q664" s="18"/>
      <c r="R664" s="18"/>
      <c r="S664" s="22"/>
      <c r="T664" s="21"/>
      <c r="U664" s="13"/>
      <c r="V664" s="42"/>
      <c r="W664" s="22"/>
    </row>
    <row r="665" spans="17:23" x14ac:dyDescent="0.35">
      <c r="Q665" s="18"/>
      <c r="R665" s="18"/>
      <c r="S665" s="22"/>
      <c r="T665" s="21"/>
      <c r="U665" s="13"/>
      <c r="V665" s="42"/>
      <c r="W665" s="22"/>
    </row>
    <row r="666" spans="17:23" x14ac:dyDescent="0.35">
      <c r="Q666" s="18"/>
      <c r="R666" s="18"/>
      <c r="S666" s="22"/>
      <c r="T666" s="21"/>
      <c r="U666" s="13"/>
      <c r="V666" s="42"/>
      <c r="W666" s="22"/>
    </row>
    <row r="667" spans="17:23" x14ac:dyDescent="0.35">
      <c r="Q667" s="18"/>
      <c r="R667" s="18"/>
      <c r="S667" s="22"/>
      <c r="T667" s="21"/>
      <c r="U667" s="13"/>
      <c r="V667" s="42"/>
      <c r="W667" s="22"/>
    </row>
    <row r="668" spans="17:23" x14ac:dyDescent="0.35">
      <c r="Q668" s="18"/>
      <c r="R668" s="18"/>
      <c r="S668" s="22"/>
      <c r="T668" s="21"/>
      <c r="U668" s="13"/>
      <c r="V668" s="42"/>
      <c r="W668" s="22"/>
    </row>
    <row r="669" spans="17:23" x14ac:dyDescent="0.35">
      <c r="Q669" s="18"/>
      <c r="R669" s="18"/>
      <c r="S669" s="22"/>
      <c r="T669" s="21"/>
      <c r="U669" s="13"/>
      <c r="V669" s="42"/>
      <c r="W669" s="22"/>
    </row>
    <row r="670" spans="17:23" x14ac:dyDescent="0.35">
      <c r="Q670" s="18"/>
      <c r="R670" s="18"/>
      <c r="S670" s="22"/>
      <c r="T670" s="21"/>
      <c r="U670" s="13"/>
      <c r="V670" s="42"/>
      <c r="W670" s="22"/>
    </row>
    <row r="671" spans="17:23" x14ac:dyDescent="0.35">
      <c r="Q671" s="18"/>
      <c r="R671" s="18"/>
      <c r="S671" s="22"/>
      <c r="T671" s="21"/>
      <c r="U671" s="13"/>
      <c r="V671" s="42"/>
      <c r="W671" s="22"/>
    </row>
    <row r="672" spans="17:23" x14ac:dyDescent="0.35">
      <c r="Q672" s="18"/>
      <c r="R672" s="18"/>
      <c r="S672" s="22"/>
      <c r="T672" s="21"/>
      <c r="U672" s="13"/>
      <c r="V672" s="42"/>
      <c r="W672" s="22"/>
    </row>
    <row r="673" spans="17:23" x14ac:dyDescent="0.35">
      <c r="Q673" s="18"/>
      <c r="R673" s="18"/>
      <c r="S673" s="22"/>
      <c r="T673" s="21"/>
      <c r="U673" s="13"/>
      <c r="V673" s="42"/>
      <c r="W673" s="22"/>
    </row>
    <row r="674" spans="17:23" x14ac:dyDescent="0.35">
      <c r="Q674" s="18"/>
      <c r="R674" s="18"/>
      <c r="S674" s="22"/>
      <c r="T674" s="21"/>
      <c r="U674" s="13"/>
      <c r="V674" s="42"/>
      <c r="W674" s="22"/>
    </row>
    <row r="675" spans="17:23" x14ac:dyDescent="0.35">
      <c r="Q675" s="18"/>
      <c r="R675" s="18"/>
      <c r="S675" s="22"/>
      <c r="T675" s="21"/>
      <c r="U675" s="13"/>
      <c r="V675" s="42"/>
      <c r="W675" s="22"/>
    </row>
    <row r="676" spans="17:23" x14ac:dyDescent="0.35">
      <c r="Q676" s="18"/>
      <c r="R676" s="18"/>
      <c r="S676" s="22"/>
      <c r="T676" s="21"/>
      <c r="U676" s="13"/>
      <c r="V676" s="42"/>
      <c r="W676" s="22"/>
    </row>
    <row r="677" spans="17:23" x14ac:dyDescent="0.35">
      <c r="Q677" s="18"/>
      <c r="R677" s="18"/>
      <c r="S677" s="22"/>
      <c r="T677" s="21"/>
      <c r="U677" s="13"/>
      <c r="V677" s="42"/>
      <c r="W677" s="22"/>
    </row>
    <row r="678" spans="17:23" x14ac:dyDescent="0.35">
      <c r="Q678" s="18"/>
      <c r="R678" s="18"/>
      <c r="S678" s="22"/>
      <c r="T678" s="21"/>
      <c r="U678" s="13"/>
      <c r="V678" s="42"/>
      <c r="W678" s="22"/>
    </row>
    <row r="679" spans="17:23" x14ac:dyDescent="0.35">
      <c r="Q679" s="18"/>
      <c r="R679" s="18"/>
      <c r="S679" s="22"/>
      <c r="T679" s="21"/>
      <c r="U679" s="13"/>
      <c r="V679" s="42"/>
      <c r="W679" s="22"/>
    </row>
    <row r="680" spans="17:23" x14ac:dyDescent="0.35">
      <c r="Q680" s="18"/>
      <c r="R680" s="18"/>
      <c r="S680" s="22"/>
      <c r="T680" s="21"/>
      <c r="U680" s="13"/>
      <c r="V680" s="42"/>
      <c r="W680" s="22"/>
    </row>
    <row r="681" spans="17:23" x14ac:dyDescent="0.35">
      <c r="Q681" s="18"/>
      <c r="R681" s="18"/>
      <c r="S681" s="22"/>
      <c r="T681" s="21"/>
      <c r="U681" s="13"/>
      <c r="V681" s="42"/>
      <c r="W681" s="22"/>
    </row>
    <row r="682" spans="17:23" x14ac:dyDescent="0.35">
      <c r="Q682" s="18"/>
      <c r="R682" s="18"/>
      <c r="S682" s="22"/>
      <c r="T682" s="21"/>
      <c r="U682" s="13"/>
      <c r="V682" s="42"/>
      <c r="W682" s="22"/>
    </row>
    <row r="683" spans="17:23" x14ac:dyDescent="0.35">
      <c r="Q683" s="18"/>
      <c r="R683" s="18"/>
      <c r="S683" s="22"/>
      <c r="T683" s="21"/>
      <c r="U683" s="13"/>
      <c r="V683" s="42"/>
      <c r="W683" s="22"/>
    </row>
    <row r="684" spans="17:23" x14ac:dyDescent="0.35">
      <c r="Q684" s="18"/>
      <c r="R684" s="18"/>
      <c r="S684" s="22"/>
      <c r="T684" s="21"/>
      <c r="U684" s="13"/>
      <c r="V684" s="42"/>
      <c r="W684" s="22"/>
    </row>
    <row r="685" spans="17:23" x14ac:dyDescent="0.35">
      <c r="Q685" s="18"/>
      <c r="R685" s="18"/>
      <c r="S685" s="22"/>
      <c r="T685" s="21"/>
      <c r="U685" s="13"/>
      <c r="V685" s="42"/>
      <c r="W685" s="22"/>
    </row>
    <row r="686" spans="17:23" x14ac:dyDescent="0.35">
      <c r="Q686" s="18"/>
      <c r="R686" s="18"/>
      <c r="S686" s="22"/>
      <c r="T686" s="21"/>
      <c r="U686" s="13"/>
      <c r="V686" s="42"/>
      <c r="W686" s="22"/>
    </row>
    <row r="687" spans="17:23" x14ac:dyDescent="0.35">
      <c r="Q687" s="18"/>
      <c r="R687" s="18"/>
      <c r="S687" s="22"/>
      <c r="T687" s="21"/>
      <c r="U687" s="13"/>
      <c r="V687" s="42"/>
      <c r="W687" s="22"/>
    </row>
    <row r="688" spans="17:23" x14ac:dyDescent="0.35">
      <c r="Q688" s="18"/>
      <c r="R688" s="18"/>
      <c r="S688" s="22"/>
      <c r="T688" s="21"/>
      <c r="U688" s="13"/>
      <c r="V688" s="42"/>
      <c r="W688" s="22"/>
    </row>
    <row r="689" spans="17:23" x14ac:dyDescent="0.35">
      <c r="Q689" s="18"/>
      <c r="R689" s="18"/>
      <c r="S689" s="22"/>
      <c r="T689" s="21"/>
      <c r="U689" s="13"/>
      <c r="V689" s="42"/>
      <c r="W689" s="22"/>
    </row>
    <row r="690" spans="17:23" x14ac:dyDescent="0.35">
      <c r="Q690" s="18"/>
      <c r="R690" s="18"/>
      <c r="S690" s="22"/>
      <c r="T690" s="21"/>
      <c r="U690" s="13"/>
      <c r="V690" s="42"/>
      <c r="W690" s="22"/>
    </row>
    <row r="691" spans="17:23" x14ac:dyDescent="0.35">
      <c r="Q691" s="18"/>
      <c r="R691" s="18"/>
      <c r="S691" s="22"/>
      <c r="T691" s="21"/>
      <c r="U691" s="13"/>
      <c r="V691" s="42"/>
      <c r="W691" s="22"/>
    </row>
    <row r="692" spans="17:23" x14ac:dyDescent="0.35">
      <c r="Q692" s="18"/>
      <c r="R692" s="18"/>
      <c r="S692" s="22"/>
      <c r="T692" s="21"/>
      <c r="U692" s="13"/>
      <c r="V692" s="42"/>
      <c r="W692" s="22"/>
    </row>
    <row r="693" spans="17:23" x14ac:dyDescent="0.35">
      <c r="Q693" s="18"/>
      <c r="R693" s="18"/>
      <c r="S693" s="22"/>
      <c r="T693" s="21"/>
      <c r="U693" s="13"/>
      <c r="V693" s="42"/>
      <c r="W693" s="22"/>
    </row>
    <row r="694" spans="17:23" x14ac:dyDescent="0.35">
      <c r="Q694" s="18"/>
      <c r="R694" s="18"/>
      <c r="S694" s="22"/>
      <c r="T694" s="21"/>
      <c r="U694" s="13"/>
      <c r="V694" s="42"/>
      <c r="W694" s="22"/>
    </row>
    <row r="695" spans="17:23" x14ac:dyDescent="0.35">
      <c r="Q695" s="18"/>
      <c r="R695" s="18"/>
      <c r="S695" s="22"/>
      <c r="T695" s="21"/>
      <c r="U695" s="13"/>
      <c r="V695" s="42"/>
      <c r="W695" s="22"/>
    </row>
    <row r="696" spans="17:23" x14ac:dyDescent="0.35">
      <c r="Q696" s="18"/>
      <c r="R696" s="18"/>
      <c r="S696" s="22"/>
      <c r="T696" s="21"/>
      <c r="U696" s="13"/>
      <c r="V696" s="42"/>
      <c r="W696" s="22"/>
    </row>
    <row r="697" spans="17:23" x14ac:dyDescent="0.35">
      <c r="Q697" s="18"/>
      <c r="R697" s="18"/>
      <c r="S697" s="22"/>
      <c r="T697" s="21"/>
      <c r="U697" s="13"/>
      <c r="V697" s="42"/>
      <c r="W697" s="22"/>
    </row>
    <row r="698" spans="17:23" x14ac:dyDescent="0.35">
      <c r="Q698" s="18"/>
      <c r="R698" s="18"/>
      <c r="S698" s="22"/>
      <c r="T698" s="21"/>
      <c r="U698" s="13"/>
      <c r="V698" s="42"/>
      <c r="W698" s="22"/>
    </row>
    <row r="699" spans="17:23" x14ac:dyDescent="0.35">
      <c r="Q699" s="18"/>
      <c r="R699" s="18"/>
      <c r="S699" s="22"/>
      <c r="T699" s="21"/>
      <c r="U699" s="13"/>
      <c r="V699" s="42"/>
      <c r="W699" s="22"/>
    </row>
    <row r="700" spans="17:23" x14ac:dyDescent="0.35">
      <c r="Q700" s="18"/>
      <c r="R700" s="18"/>
      <c r="S700" s="22"/>
      <c r="T700" s="21"/>
      <c r="U700" s="13"/>
      <c r="V700" s="42"/>
      <c r="W700" s="22"/>
    </row>
    <row r="701" spans="17:23" x14ac:dyDescent="0.35">
      <c r="Q701" s="18"/>
      <c r="R701" s="18"/>
      <c r="S701" s="22"/>
      <c r="T701" s="21"/>
      <c r="U701" s="13"/>
      <c r="V701" s="42"/>
      <c r="W701" s="22"/>
    </row>
    <row r="702" spans="17:23" x14ac:dyDescent="0.35">
      <c r="Q702" s="18"/>
      <c r="R702" s="18"/>
      <c r="S702" s="22"/>
      <c r="T702" s="21"/>
      <c r="U702" s="13"/>
      <c r="V702" s="42"/>
      <c r="W702" s="22"/>
    </row>
    <row r="703" spans="17:23" x14ac:dyDescent="0.35">
      <c r="Q703" s="18"/>
      <c r="R703" s="18"/>
      <c r="S703" s="22"/>
      <c r="T703" s="21"/>
      <c r="U703" s="13"/>
      <c r="V703" s="42"/>
      <c r="W703" s="22"/>
    </row>
    <row r="704" spans="17:23" x14ac:dyDescent="0.35">
      <c r="Q704" s="18"/>
      <c r="R704" s="18"/>
      <c r="S704" s="22"/>
      <c r="T704" s="21"/>
      <c r="U704" s="13"/>
      <c r="V704" s="42"/>
      <c r="W704" s="22"/>
    </row>
    <row r="705" spans="17:23" x14ac:dyDescent="0.35">
      <c r="Q705" s="18"/>
      <c r="R705" s="18"/>
      <c r="S705" s="22"/>
      <c r="T705" s="21"/>
      <c r="U705" s="13"/>
      <c r="V705" s="42"/>
      <c r="W705" s="22"/>
    </row>
    <row r="706" spans="17:23" x14ac:dyDescent="0.35">
      <c r="Q706" s="18"/>
      <c r="R706" s="18"/>
      <c r="S706" s="22"/>
      <c r="T706" s="21"/>
      <c r="U706" s="13"/>
      <c r="V706" s="42"/>
      <c r="W706" s="22"/>
    </row>
    <row r="707" spans="17:23" x14ac:dyDescent="0.35">
      <c r="Q707" s="18"/>
      <c r="R707" s="18"/>
      <c r="S707" s="22"/>
      <c r="T707" s="21"/>
      <c r="U707" s="13"/>
      <c r="V707" s="42"/>
      <c r="W707" s="22"/>
    </row>
    <row r="708" spans="17:23" x14ac:dyDescent="0.35">
      <c r="Q708" s="18"/>
      <c r="R708" s="18"/>
      <c r="S708" s="22"/>
      <c r="T708" s="21"/>
      <c r="U708" s="13"/>
      <c r="V708" s="42"/>
      <c r="W708" s="22"/>
    </row>
    <row r="709" spans="17:23" x14ac:dyDescent="0.35">
      <c r="Q709" s="18"/>
      <c r="R709" s="18"/>
      <c r="S709" s="22"/>
      <c r="T709" s="21"/>
      <c r="U709" s="13"/>
      <c r="V709" s="42"/>
      <c r="W709" s="22"/>
    </row>
    <row r="710" spans="17:23" x14ac:dyDescent="0.35">
      <c r="Q710" s="18"/>
      <c r="R710" s="18"/>
      <c r="S710" s="22"/>
      <c r="T710" s="21"/>
      <c r="U710" s="13"/>
      <c r="V710" s="42"/>
      <c r="W710" s="22"/>
    </row>
    <row r="711" spans="17:23" x14ac:dyDescent="0.35">
      <c r="Q711" s="18"/>
      <c r="R711" s="18"/>
      <c r="S711" s="22"/>
      <c r="T711" s="21"/>
      <c r="U711" s="13"/>
      <c r="V711" s="42"/>
      <c r="W711" s="22"/>
    </row>
    <row r="712" spans="17:23" x14ac:dyDescent="0.35">
      <c r="Q712" s="18"/>
      <c r="R712" s="18"/>
      <c r="S712" s="22"/>
      <c r="T712" s="21"/>
      <c r="U712" s="13"/>
      <c r="V712" s="42"/>
      <c r="W712" s="22"/>
    </row>
    <row r="713" spans="17:23" x14ac:dyDescent="0.35">
      <c r="Q713" s="18"/>
      <c r="R713" s="18"/>
      <c r="S713" s="22"/>
      <c r="T713" s="21"/>
      <c r="U713" s="13"/>
      <c r="V713" s="42"/>
      <c r="W713" s="22"/>
    </row>
    <row r="714" spans="17:23" x14ac:dyDescent="0.35">
      <c r="Q714" s="18"/>
      <c r="R714" s="18"/>
      <c r="S714" s="22"/>
      <c r="T714" s="21"/>
      <c r="U714" s="13"/>
      <c r="V714" s="42"/>
      <c r="W714" s="22"/>
    </row>
    <row r="715" spans="17:23" x14ac:dyDescent="0.35">
      <c r="Q715" s="18"/>
      <c r="R715" s="18"/>
      <c r="S715" s="22"/>
      <c r="T715" s="21"/>
      <c r="U715" s="13"/>
      <c r="V715" s="42"/>
      <c r="W715" s="22"/>
    </row>
    <row r="716" spans="17:23" x14ac:dyDescent="0.35">
      <c r="Q716" s="18"/>
      <c r="R716" s="18"/>
      <c r="S716" s="22"/>
      <c r="T716" s="21"/>
      <c r="U716" s="13"/>
      <c r="V716" s="42"/>
      <c r="W716" s="22"/>
    </row>
    <row r="717" spans="17:23" x14ac:dyDescent="0.35">
      <c r="Q717" s="18"/>
      <c r="R717" s="18"/>
      <c r="S717" s="22"/>
      <c r="T717" s="21"/>
      <c r="U717" s="13"/>
      <c r="V717" s="42"/>
      <c r="W717" s="22"/>
    </row>
    <row r="718" spans="17:23" x14ac:dyDescent="0.35">
      <c r="Q718" s="18"/>
      <c r="R718" s="18"/>
      <c r="S718" s="22"/>
      <c r="T718" s="21"/>
      <c r="U718" s="13"/>
      <c r="V718" s="42"/>
      <c r="W718" s="22"/>
    </row>
    <row r="719" spans="17:23" x14ac:dyDescent="0.35">
      <c r="Q719" s="18"/>
      <c r="R719" s="18"/>
      <c r="S719" s="22"/>
      <c r="T719" s="21"/>
      <c r="U719" s="13"/>
      <c r="V719" s="42"/>
      <c r="W719" s="22"/>
    </row>
    <row r="720" spans="17:23" x14ac:dyDescent="0.35">
      <c r="Q720" s="18"/>
      <c r="R720" s="18"/>
      <c r="S720" s="22"/>
      <c r="T720" s="21"/>
      <c r="U720" s="13"/>
      <c r="V720" s="42"/>
      <c r="W720" s="22"/>
    </row>
    <row r="721" spans="17:23" x14ac:dyDescent="0.35">
      <c r="Q721" s="18"/>
      <c r="R721" s="18"/>
      <c r="S721" s="22"/>
      <c r="T721" s="21"/>
      <c r="U721" s="13"/>
      <c r="V721" s="42"/>
      <c r="W721" s="22"/>
    </row>
    <row r="722" spans="17:23" x14ac:dyDescent="0.35">
      <c r="Q722" s="18"/>
      <c r="R722" s="18"/>
      <c r="S722" s="22"/>
      <c r="T722" s="21"/>
      <c r="U722" s="13"/>
      <c r="V722" s="42"/>
      <c r="W722" s="22"/>
    </row>
    <row r="723" spans="17:23" x14ac:dyDescent="0.35">
      <c r="Q723" s="18"/>
      <c r="R723" s="18"/>
      <c r="S723" s="22"/>
      <c r="T723" s="21"/>
      <c r="U723" s="13"/>
      <c r="V723" s="42"/>
      <c r="W723" s="22"/>
    </row>
    <row r="724" spans="17:23" x14ac:dyDescent="0.35">
      <c r="Q724" s="18"/>
      <c r="R724" s="18"/>
      <c r="S724" s="22"/>
      <c r="T724" s="21"/>
      <c r="U724" s="13"/>
      <c r="V724" s="42"/>
      <c r="W724" s="22"/>
    </row>
    <row r="725" spans="17:23" x14ac:dyDescent="0.35">
      <c r="Q725" s="18"/>
      <c r="R725" s="18"/>
      <c r="S725" s="22"/>
      <c r="T725" s="21"/>
      <c r="U725" s="13"/>
      <c r="V725" s="42"/>
      <c r="W725" s="22"/>
    </row>
    <row r="726" spans="17:23" x14ac:dyDescent="0.35">
      <c r="Q726" s="18"/>
      <c r="R726" s="18"/>
      <c r="S726" s="22"/>
      <c r="T726" s="21"/>
      <c r="U726" s="13"/>
      <c r="V726" s="42"/>
      <c r="W726" s="22"/>
    </row>
    <row r="727" spans="17:23" x14ac:dyDescent="0.35">
      <c r="Q727" s="18"/>
      <c r="R727" s="18"/>
      <c r="S727" s="22"/>
      <c r="T727" s="21"/>
      <c r="U727" s="13"/>
      <c r="V727" s="42"/>
      <c r="W727" s="22"/>
    </row>
    <row r="728" spans="17:23" x14ac:dyDescent="0.35">
      <c r="Q728" s="18"/>
      <c r="R728" s="18"/>
      <c r="S728" s="22"/>
      <c r="T728" s="21"/>
      <c r="U728" s="13"/>
      <c r="V728" s="42"/>
      <c r="W728" s="22"/>
    </row>
    <row r="729" spans="17:23" x14ac:dyDescent="0.35">
      <c r="Q729" s="18"/>
      <c r="R729" s="18"/>
      <c r="S729" s="22"/>
      <c r="T729" s="21"/>
      <c r="U729" s="13"/>
      <c r="V729" s="42"/>
      <c r="W729" s="22"/>
    </row>
    <row r="730" spans="17:23" x14ac:dyDescent="0.35">
      <c r="Q730" s="18"/>
      <c r="R730" s="18"/>
      <c r="S730" s="22"/>
      <c r="T730" s="21"/>
      <c r="U730" s="13"/>
      <c r="V730" s="42"/>
      <c r="W730" s="22"/>
    </row>
    <row r="731" spans="17:23" x14ac:dyDescent="0.35">
      <c r="Q731" s="18"/>
      <c r="R731" s="18"/>
      <c r="S731" s="22"/>
      <c r="T731" s="21"/>
      <c r="U731" s="13"/>
      <c r="V731" s="42"/>
      <c r="W731" s="22"/>
    </row>
    <row r="732" spans="17:23" x14ac:dyDescent="0.35">
      <c r="Q732" s="18"/>
      <c r="R732" s="18"/>
      <c r="S732" s="22"/>
      <c r="T732" s="21"/>
      <c r="U732" s="13"/>
      <c r="V732" s="42"/>
      <c r="W732" s="22"/>
    </row>
    <row r="733" spans="17:23" x14ac:dyDescent="0.35">
      <c r="Q733" s="18"/>
      <c r="R733" s="18"/>
      <c r="S733" s="22"/>
      <c r="T733" s="21"/>
      <c r="U733" s="13"/>
      <c r="V733" s="42"/>
      <c r="W733" s="22"/>
    </row>
    <row r="734" spans="17:23" x14ac:dyDescent="0.35">
      <c r="Q734" s="18"/>
      <c r="R734" s="18"/>
      <c r="S734" s="22"/>
      <c r="T734" s="21"/>
      <c r="U734" s="13"/>
      <c r="V734" s="42"/>
      <c r="W734" s="22"/>
    </row>
    <row r="735" spans="17:23" x14ac:dyDescent="0.35">
      <c r="Q735" s="18"/>
      <c r="R735" s="18"/>
      <c r="S735" s="22"/>
      <c r="T735" s="21"/>
      <c r="U735" s="13"/>
      <c r="V735" s="42"/>
      <c r="W735" s="22"/>
    </row>
    <row r="736" spans="17:23" x14ac:dyDescent="0.35">
      <c r="Q736" s="18"/>
      <c r="R736" s="18"/>
      <c r="S736" s="22"/>
      <c r="T736" s="21"/>
      <c r="U736" s="13"/>
      <c r="V736" s="42"/>
      <c r="W736" s="22"/>
    </row>
    <row r="737" spans="17:23" x14ac:dyDescent="0.35">
      <c r="Q737" s="18"/>
      <c r="R737" s="18"/>
      <c r="S737" s="22"/>
      <c r="T737" s="21"/>
      <c r="U737" s="13"/>
      <c r="V737" s="42"/>
      <c r="W737" s="22"/>
    </row>
    <row r="738" spans="17:23" x14ac:dyDescent="0.35">
      <c r="Q738" s="18"/>
      <c r="R738" s="18"/>
      <c r="S738" s="22"/>
      <c r="T738" s="21"/>
      <c r="U738" s="13"/>
      <c r="V738" s="42"/>
      <c r="W738" s="22"/>
    </row>
    <row r="739" spans="17:23" x14ac:dyDescent="0.35">
      <c r="Q739" s="18"/>
      <c r="R739" s="18"/>
      <c r="S739" s="22"/>
      <c r="T739" s="21"/>
      <c r="U739" s="13"/>
      <c r="V739" s="42"/>
      <c r="W739" s="22"/>
    </row>
    <row r="740" spans="17:23" x14ac:dyDescent="0.35">
      <c r="Q740" s="18"/>
      <c r="R740" s="18"/>
      <c r="S740" s="22"/>
      <c r="T740" s="21"/>
      <c r="U740" s="13"/>
      <c r="V740" s="42"/>
      <c r="W740" s="22"/>
    </row>
    <row r="741" spans="17:23" x14ac:dyDescent="0.35">
      <c r="Q741" s="18"/>
      <c r="R741" s="18"/>
      <c r="S741" s="22"/>
      <c r="T741" s="21"/>
      <c r="U741" s="13"/>
      <c r="V741" s="42"/>
      <c r="W741" s="22"/>
    </row>
    <row r="742" spans="17:23" x14ac:dyDescent="0.35">
      <c r="Q742" s="18"/>
      <c r="R742" s="18"/>
      <c r="S742" s="22"/>
      <c r="T742" s="21"/>
      <c r="U742" s="13"/>
      <c r="V742" s="42"/>
      <c r="W742" s="22"/>
    </row>
    <row r="743" spans="17:23" x14ac:dyDescent="0.35">
      <c r="Q743" s="18"/>
      <c r="R743" s="18"/>
      <c r="S743" s="22"/>
      <c r="T743" s="21"/>
      <c r="U743" s="13"/>
      <c r="V743" s="42"/>
      <c r="W743" s="22"/>
    </row>
    <row r="744" spans="17:23" x14ac:dyDescent="0.35">
      <c r="Q744" s="18"/>
      <c r="R744" s="18"/>
      <c r="S744" s="22"/>
      <c r="T744" s="21"/>
      <c r="U744" s="13"/>
      <c r="V744" s="42"/>
      <c r="W744" s="22"/>
    </row>
    <row r="745" spans="17:23" x14ac:dyDescent="0.35">
      <c r="Q745" s="18"/>
      <c r="R745" s="18"/>
      <c r="S745" s="22"/>
      <c r="T745" s="21"/>
      <c r="U745" s="13"/>
      <c r="V745" s="42"/>
      <c r="W745" s="22"/>
    </row>
    <row r="746" spans="17:23" x14ac:dyDescent="0.35">
      <c r="Q746" s="18"/>
      <c r="R746" s="18"/>
      <c r="S746" s="22"/>
      <c r="T746" s="21"/>
      <c r="U746" s="13"/>
      <c r="V746" s="42"/>
      <c r="W746" s="22"/>
    </row>
    <row r="747" spans="17:23" x14ac:dyDescent="0.35">
      <c r="Q747" s="18"/>
      <c r="R747" s="18"/>
      <c r="S747" s="22"/>
      <c r="T747" s="21"/>
      <c r="U747" s="13"/>
      <c r="V747" s="42"/>
      <c r="W747" s="22"/>
    </row>
    <row r="748" spans="17:23" x14ac:dyDescent="0.35">
      <c r="Q748" s="18"/>
      <c r="R748" s="18"/>
      <c r="S748" s="22"/>
      <c r="T748" s="21"/>
      <c r="U748" s="13"/>
      <c r="V748" s="42"/>
      <c r="W748" s="22"/>
    </row>
    <row r="749" spans="17:23" x14ac:dyDescent="0.35">
      <c r="Q749" s="18"/>
      <c r="R749" s="18"/>
      <c r="S749" s="22"/>
      <c r="T749" s="21"/>
      <c r="U749" s="13"/>
      <c r="V749" s="42"/>
      <c r="W749" s="22"/>
    </row>
    <row r="750" spans="17:23" x14ac:dyDescent="0.35">
      <c r="Q750" s="18"/>
      <c r="R750" s="18"/>
      <c r="S750" s="22"/>
      <c r="T750" s="21"/>
      <c r="U750" s="13"/>
      <c r="V750" s="42"/>
      <c r="W750" s="22"/>
    </row>
    <row r="751" spans="17:23" x14ac:dyDescent="0.35">
      <c r="Q751" s="18"/>
      <c r="R751" s="18"/>
      <c r="S751" s="22"/>
      <c r="T751" s="21"/>
      <c r="U751" s="13"/>
      <c r="V751" s="42"/>
      <c r="W751" s="22"/>
    </row>
    <row r="752" spans="17:23" x14ac:dyDescent="0.35">
      <c r="Q752" s="18"/>
      <c r="R752" s="18"/>
      <c r="S752" s="22"/>
      <c r="T752" s="21"/>
      <c r="U752" s="13"/>
      <c r="V752" s="42"/>
      <c r="W752" s="22"/>
    </row>
    <row r="753" spans="17:23" x14ac:dyDescent="0.35">
      <c r="Q753" s="18"/>
      <c r="R753" s="18"/>
      <c r="S753" s="22"/>
      <c r="T753" s="21"/>
      <c r="U753" s="13"/>
      <c r="V753" s="42"/>
      <c r="W753" s="22"/>
    </row>
    <row r="754" spans="17:23" x14ac:dyDescent="0.35">
      <c r="Q754" s="18"/>
      <c r="R754" s="18"/>
      <c r="S754" s="22"/>
      <c r="T754" s="21"/>
      <c r="U754" s="13"/>
      <c r="V754" s="42"/>
      <c r="W754" s="22"/>
    </row>
    <row r="755" spans="17:23" x14ac:dyDescent="0.35">
      <c r="Q755" s="18"/>
      <c r="R755" s="18"/>
      <c r="S755" s="22"/>
      <c r="T755" s="21"/>
      <c r="U755" s="13"/>
      <c r="V755" s="42"/>
      <c r="W755" s="22"/>
    </row>
    <row r="756" spans="17:23" x14ac:dyDescent="0.35">
      <c r="Q756" s="18"/>
      <c r="R756" s="18"/>
      <c r="S756" s="22"/>
      <c r="T756" s="21"/>
      <c r="U756" s="13"/>
      <c r="V756" s="42"/>
      <c r="W756" s="22"/>
    </row>
    <row r="757" spans="17:23" x14ac:dyDescent="0.35">
      <c r="Q757" s="18"/>
      <c r="R757" s="18"/>
      <c r="S757" s="22"/>
      <c r="T757" s="21"/>
      <c r="U757" s="13"/>
      <c r="V757" s="42"/>
      <c r="W757" s="22"/>
    </row>
    <row r="758" spans="17:23" x14ac:dyDescent="0.35">
      <c r="Q758" s="18"/>
      <c r="R758" s="18"/>
      <c r="S758" s="22"/>
      <c r="T758" s="21"/>
      <c r="U758" s="13"/>
      <c r="V758" s="42"/>
      <c r="W758" s="22"/>
    </row>
    <row r="759" spans="17:23" x14ac:dyDescent="0.35">
      <c r="Q759" s="18"/>
      <c r="R759" s="18"/>
      <c r="S759" s="22"/>
      <c r="T759" s="21"/>
      <c r="U759" s="13"/>
      <c r="V759" s="42"/>
      <c r="W759" s="22"/>
    </row>
    <row r="760" spans="17:23" x14ac:dyDescent="0.35">
      <c r="Q760" s="18"/>
      <c r="R760" s="18"/>
      <c r="S760" s="22"/>
      <c r="T760" s="21"/>
      <c r="U760" s="13"/>
      <c r="V760" s="42"/>
      <c r="W760" s="22"/>
    </row>
    <row r="761" spans="17:23" x14ac:dyDescent="0.35">
      <c r="Q761" s="18"/>
      <c r="R761" s="18"/>
      <c r="S761" s="22"/>
      <c r="T761" s="21"/>
      <c r="U761" s="13"/>
      <c r="V761" s="42"/>
      <c r="W761" s="22"/>
    </row>
    <row r="762" spans="17:23" x14ac:dyDescent="0.35">
      <c r="Q762" s="18"/>
      <c r="R762" s="18"/>
      <c r="S762" s="22"/>
      <c r="T762" s="21"/>
      <c r="U762" s="13"/>
      <c r="V762" s="42"/>
      <c r="W762" s="22"/>
    </row>
    <row r="763" spans="17:23" x14ac:dyDescent="0.35">
      <c r="Q763" s="18"/>
      <c r="R763" s="18"/>
      <c r="S763" s="22"/>
      <c r="T763" s="21"/>
      <c r="U763" s="13"/>
      <c r="V763" s="42"/>
      <c r="W763" s="22"/>
    </row>
    <row r="764" spans="17:23" x14ac:dyDescent="0.35">
      <c r="Q764" s="18"/>
      <c r="R764" s="18"/>
      <c r="S764" s="22"/>
      <c r="T764" s="21"/>
      <c r="U764" s="13"/>
      <c r="V764" s="42"/>
      <c r="W764" s="22"/>
    </row>
    <row r="765" spans="17:23" x14ac:dyDescent="0.35">
      <c r="Q765" s="18"/>
      <c r="R765" s="18"/>
      <c r="S765" s="22"/>
      <c r="T765" s="21"/>
      <c r="U765" s="13"/>
      <c r="V765" s="42"/>
      <c r="W765" s="22"/>
    </row>
    <row r="766" spans="17:23" x14ac:dyDescent="0.35">
      <c r="Q766" s="18"/>
      <c r="R766" s="18"/>
      <c r="S766" s="22"/>
      <c r="T766" s="21"/>
      <c r="U766" s="13"/>
      <c r="V766" s="42"/>
      <c r="W766" s="22"/>
    </row>
    <row r="767" spans="17:23" x14ac:dyDescent="0.35">
      <c r="Q767" s="18"/>
      <c r="R767" s="18"/>
      <c r="S767" s="22"/>
      <c r="T767" s="21"/>
      <c r="U767" s="13"/>
      <c r="V767" s="42"/>
      <c r="W767" s="22"/>
    </row>
    <row r="768" spans="17:23" x14ac:dyDescent="0.35">
      <c r="Q768" s="18"/>
      <c r="R768" s="18"/>
      <c r="S768" s="22"/>
      <c r="T768" s="21"/>
      <c r="U768" s="13"/>
      <c r="V768" s="42"/>
      <c r="W768" s="22"/>
    </row>
    <row r="769" spans="17:23" x14ac:dyDescent="0.35">
      <c r="Q769" s="18"/>
      <c r="R769" s="18"/>
      <c r="S769" s="22"/>
      <c r="T769" s="21"/>
      <c r="U769" s="13"/>
      <c r="V769" s="42"/>
      <c r="W769" s="22"/>
    </row>
    <row r="770" spans="17:23" x14ac:dyDescent="0.35">
      <c r="Q770" s="18"/>
      <c r="R770" s="18"/>
      <c r="S770" s="22"/>
      <c r="T770" s="21"/>
      <c r="U770" s="13"/>
      <c r="V770" s="42"/>
      <c r="W770" s="22"/>
    </row>
    <row r="771" spans="17:23" x14ac:dyDescent="0.35">
      <c r="Q771" s="18"/>
      <c r="R771" s="18"/>
      <c r="S771" s="22"/>
      <c r="T771" s="21"/>
      <c r="U771" s="13"/>
      <c r="V771" s="42"/>
      <c r="W771" s="22"/>
    </row>
    <row r="772" spans="17:23" x14ac:dyDescent="0.35">
      <c r="Q772" s="18"/>
      <c r="R772" s="18"/>
      <c r="S772" s="22"/>
      <c r="T772" s="21"/>
      <c r="U772" s="13"/>
      <c r="V772" s="42"/>
      <c r="W772" s="22"/>
    </row>
    <row r="773" spans="17:23" x14ac:dyDescent="0.35">
      <c r="Q773" s="18"/>
      <c r="R773" s="18"/>
      <c r="S773" s="22"/>
      <c r="T773" s="21"/>
      <c r="U773" s="13"/>
      <c r="V773" s="42"/>
      <c r="W773" s="22"/>
    </row>
    <row r="774" spans="17:23" x14ac:dyDescent="0.35">
      <c r="Q774" s="18"/>
      <c r="R774" s="18"/>
      <c r="S774" s="22"/>
      <c r="T774" s="21"/>
      <c r="U774" s="13"/>
      <c r="V774" s="42"/>
      <c r="W774" s="22"/>
    </row>
    <row r="775" spans="17:23" x14ac:dyDescent="0.35">
      <c r="Q775" s="18"/>
      <c r="R775" s="18"/>
      <c r="S775" s="22"/>
      <c r="T775" s="21"/>
      <c r="U775" s="13"/>
      <c r="V775" s="42"/>
      <c r="W775" s="22"/>
    </row>
    <row r="776" spans="17:23" x14ac:dyDescent="0.35">
      <c r="Q776" s="18"/>
      <c r="R776" s="18"/>
      <c r="S776" s="22"/>
      <c r="T776" s="21"/>
      <c r="U776" s="13"/>
      <c r="V776" s="42"/>
      <c r="W776" s="22"/>
    </row>
    <row r="777" spans="17:23" x14ac:dyDescent="0.35">
      <c r="Q777" s="18"/>
      <c r="R777" s="18"/>
      <c r="S777" s="22"/>
      <c r="T777" s="21"/>
      <c r="U777" s="13"/>
      <c r="V777" s="42"/>
      <c r="W777" s="22"/>
    </row>
    <row r="778" spans="17:23" x14ac:dyDescent="0.35">
      <c r="Q778" s="18"/>
      <c r="R778" s="18"/>
      <c r="S778" s="22"/>
      <c r="T778" s="21"/>
      <c r="U778" s="13"/>
      <c r="V778" s="42"/>
      <c r="W778" s="22"/>
    </row>
    <row r="779" spans="17:23" x14ac:dyDescent="0.35">
      <c r="Q779" s="18"/>
      <c r="R779" s="18"/>
      <c r="S779" s="22"/>
      <c r="T779" s="21"/>
      <c r="U779" s="13"/>
      <c r="V779" s="42"/>
      <c r="W779" s="22"/>
    </row>
    <row r="780" spans="17:23" x14ac:dyDescent="0.35">
      <c r="Q780" s="18"/>
      <c r="R780" s="18"/>
      <c r="S780" s="22"/>
      <c r="T780" s="21"/>
      <c r="U780" s="13"/>
      <c r="V780" s="42"/>
      <c r="W780" s="22"/>
    </row>
    <row r="781" spans="17:23" x14ac:dyDescent="0.35">
      <c r="Q781" s="18"/>
      <c r="R781" s="18"/>
      <c r="S781" s="22"/>
      <c r="T781" s="21"/>
      <c r="U781" s="13"/>
      <c r="V781" s="42"/>
      <c r="W781" s="22"/>
    </row>
    <row r="782" spans="17:23" x14ac:dyDescent="0.35">
      <c r="Q782" s="18"/>
      <c r="R782" s="18"/>
      <c r="S782" s="22"/>
      <c r="T782" s="21"/>
      <c r="U782" s="13"/>
      <c r="V782" s="42"/>
      <c r="W782" s="22"/>
    </row>
    <row r="783" spans="17:23" x14ac:dyDescent="0.35">
      <c r="Q783" s="18"/>
      <c r="R783" s="18"/>
      <c r="S783" s="22"/>
      <c r="T783" s="21"/>
      <c r="U783" s="13"/>
      <c r="V783" s="42"/>
      <c r="W783" s="22"/>
    </row>
    <row r="784" spans="17:23" x14ac:dyDescent="0.35">
      <c r="Q784" s="18"/>
      <c r="R784" s="18"/>
      <c r="S784" s="22"/>
      <c r="T784" s="21"/>
      <c r="U784" s="13"/>
      <c r="V784" s="42"/>
      <c r="W784" s="22"/>
    </row>
    <row r="785" spans="17:23" x14ac:dyDescent="0.35">
      <c r="Q785" s="18"/>
      <c r="R785" s="18"/>
      <c r="S785" s="22"/>
      <c r="T785" s="21"/>
      <c r="U785" s="13"/>
      <c r="V785" s="42"/>
      <c r="W785" s="22"/>
    </row>
    <row r="786" spans="17:23" x14ac:dyDescent="0.35">
      <c r="Q786" s="18"/>
      <c r="R786" s="18"/>
      <c r="S786" s="22"/>
      <c r="T786" s="21"/>
      <c r="U786" s="13"/>
      <c r="V786" s="42"/>
      <c r="W786" s="22"/>
    </row>
    <row r="787" spans="17:23" x14ac:dyDescent="0.35">
      <c r="Q787" s="18"/>
      <c r="R787" s="18"/>
      <c r="S787" s="22"/>
      <c r="T787" s="21"/>
      <c r="U787" s="13"/>
      <c r="V787" s="42"/>
      <c r="W787" s="22"/>
    </row>
    <row r="788" spans="17:23" x14ac:dyDescent="0.35">
      <c r="Q788" s="18"/>
      <c r="R788" s="18"/>
      <c r="S788" s="22"/>
      <c r="T788" s="21"/>
      <c r="U788" s="13"/>
      <c r="V788" s="42"/>
      <c r="W788" s="22"/>
    </row>
    <row r="789" spans="17:23" x14ac:dyDescent="0.35">
      <c r="Q789" s="18"/>
      <c r="R789" s="18"/>
      <c r="S789" s="22"/>
      <c r="T789" s="21"/>
      <c r="U789" s="13"/>
      <c r="V789" s="42"/>
      <c r="W789" s="22"/>
    </row>
    <row r="790" spans="17:23" x14ac:dyDescent="0.35">
      <c r="Q790" s="18"/>
      <c r="R790" s="18"/>
      <c r="S790" s="22"/>
      <c r="T790" s="21"/>
      <c r="U790" s="13"/>
      <c r="V790" s="42"/>
      <c r="W790" s="22"/>
    </row>
    <row r="791" spans="17:23" x14ac:dyDescent="0.35">
      <c r="Q791" s="18"/>
      <c r="R791" s="18"/>
      <c r="S791" s="22"/>
      <c r="T791" s="21"/>
      <c r="U791" s="13"/>
      <c r="V791" s="42"/>
      <c r="W791" s="22"/>
    </row>
    <row r="792" spans="17:23" x14ac:dyDescent="0.35">
      <c r="Q792" s="18"/>
      <c r="R792" s="18"/>
      <c r="S792" s="22"/>
      <c r="T792" s="21"/>
      <c r="U792" s="13"/>
      <c r="V792" s="42"/>
      <c r="W792" s="22"/>
    </row>
    <row r="793" spans="17:23" x14ac:dyDescent="0.35">
      <c r="Q793" s="18"/>
      <c r="R793" s="18"/>
      <c r="S793" s="22"/>
      <c r="T793" s="21"/>
      <c r="U793" s="13"/>
      <c r="V793" s="42"/>
      <c r="W793" s="22"/>
    </row>
    <row r="794" spans="17:23" x14ac:dyDescent="0.35">
      <c r="Q794" s="18"/>
      <c r="R794" s="18"/>
      <c r="S794" s="22"/>
      <c r="T794" s="21"/>
      <c r="U794" s="13"/>
      <c r="V794" s="42"/>
      <c r="W794" s="22"/>
    </row>
    <row r="795" spans="17:23" x14ac:dyDescent="0.35">
      <c r="Q795" s="18"/>
      <c r="R795" s="18"/>
      <c r="S795" s="22"/>
      <c r="T795" s="21"/>
      <c r="U795" s="13"/>
      <c r="V795" s="42"/>
      <c r="W795" s="22"/>
    </row>
    <row r="796" spans="17:23" x14ac:dyDescent="0.35">
      <c r="Q796" s="18"/>
      <c r="R796" s="18"/>
      <c r="S796" s="22"/>
      <c r="T796" s="21"/>
      <c r="U796" s="13"/>
      <c r="V796" s="42"/>
      <c r="W796" s="22"/>
    </row>
    <row r="797" spans="17:23" x14ac:dyDescent="0.35">
      <c r="Q797" s="18"/>
      <c r="R797" s="18"/>
      <c r="S797" s="22"/>
      <c r="T797" s="21"/>
      <c r="U797" s="13"/>
      <c r="V797" s="42"/>
      <c r="W797" s="22"/>
    </row>
    <row r="798" spans="17:23" x14ac:dyDescent="0.35">
      <c r="Q798" s="18"/>
      <c r="R798" s="18"/>
      <c r="S798" s="22"/>
      <c r="T798" s="21"/>
      <c r="U798" s="13"/>
      <c r="V798" s="42"/>
      <c r="W798" s="22"/>
    </row>
    <row r="799" spans="17:23" x14ac:dyDescent="0.35">
      <c r="Q799" s="18"/>
      <c r="R799" s="18"/>
      <c r="S799" s="22"/>
      <c r="T799" s="21"/>
      <c r="U799" s="13"/>
      <c r="V799" s="42"/>
      <c r="W799" s="22"/>
    </row>
    <row r="800" spans="17:23" x14ac:dyDescent="0.35">
      <c r="Q800" s="18"/>
      <c r="R800" s="18"/>
      <c r="S800" s="22"/>
      <c r="T800" s="21"/>
      <c r="U800" s="13"/>
      <c r="V800" s="42"/>
      <c r="W800" s="22"/>
    </row>
    <row r="801" spans="17:23" x14ac:dyDescent="0.35">
      <c r="Q801" s="18"/>
      <c r="R801" s="18"/>
      <c r="S801" s="22"/>
      <c r="T801" s="21"/>
      <c r="U801" s="13"/>
      <c r="V801" s="42"/>
      <c r="W801" s="22"/>
    </row>
    <row r="802" spans="17:23" x14ac:dyDescent="0.35">
      <c r="Q802" s="18"/>
      <c r="R802" s="18"/>
      <c r="S802" s="22"/>
      <c r="T802" s="21"/>
      <c r="U802" s="13"/>
      <c r="V802" s="42"/>
      <c r="W802" s="22"/>
    </row>
    <row r="803" spans="17:23" x14ac:dyDescent="0.35">
      <c r="Q803" s="18"/>
      <c r="R803" s="18"/>
      <c r="S803" s="22"/>
      <c r="T803" s="21"/>
      <c r="U803" s="13"/>
      <c r="V803" s="42"/>
      <c r="W803" s="22"/>
    </row>
    <row r="804" spans="17:23" x14ac:dyDescent="0.35">
      <c r="Q804" s="18"/>
      <c r="R804" s="18"/>
      <c r="S804" s="22"/>
      <c r="T804" s="21"/>
      <c r="U804" s="13"/>
      <c r="V804" s="42"/>
      <c r="W804" s="22"/>
    </row>
    <row r="805" spans="17:23" x14ac:dyDescent="0.35">
      <c r="Q805" s="18"/>
      <c r="R805" s="18"/>
      <c r="S805" s="22"/>
      <c r="T805" s="21"/>
      <c r="U805" s="13"/>
      <c r="V805" s="42"/>
      <c r="W805" s="22"/>
    </row>
    <row r="806" spans="17:23" x14ac:dyDescent="0.35">
      <c r="Q806" s="18"/>
      <c r="R806" s="18"/>
      <c r="S806" s="22"/>
      <c r="T806" s="21"/>
      <c r="U806" s="13"/>
      <c r="V806" s="42"/>
      <c r="W806" s="22"/>
    </row>
    <row r="807" spans="17:23" x14ac:dyDescent="0.35">
      <c r="Q807" s="18"/>
      <c r="R807" s="18"/>
      <c r="S807" s="22"/>
      <c r="T807" s="21"/>
      <c r="U807" s="13"/>
      <c r="V807" s="42"/>
      <c r="W807" s="22"/>
    </row>
    <row r="808" spans="17:23" x14ac:dyDescent="0.35">
      <c r="Q808" s="18"/>
      <c r="R808" s="18"/>
      <c r="S808" s="22"/>
      <c r="T808" s="21"/>
      <c r="U808" s="13"/>
      <c r="V808" s="42"/>
      <c r="W808" s="22"/>
    </row>
    <row r="809" spans="17:23" x14ac:dyDescent="0.35">
      <c r="Q809" s="18"/>
      <c r="R809" s="18"/>
      <c r="S809" s="22"/>
      <c r="T809" s="21"/>
      <c r="U809" s="13"/>
      <c r="V809" s="42"/>
      <c r="W809" s="22"/>
    </row>
    <row r="810" spans="17:23" x14ac:dyDescent="0.35">
      <c r="Q810" s="18"/>
      <c r="R810" s="18"/>
      <c r="S810" s="22"/>
      <c r="T810" s="21"/>
      <c r="U810" s="13"/>
      <c r="V810" s="42"/>
      <c r="W810" s="22"/>
    </row>
    <row r="811" spans="17:23" x14ac:dyDescent="0.35">
      <c r="Q811" s="18"/>
      <c r="R811" s="18"/>
      <c r="S811" s="22"/>
      <c r="T811" s="21"/>
      <c r="U811" s="13"/>
      <c r="V811" s="42"/>
      <c r="W811" s="22"/>
    </row>
    <row r="812" spans="17:23" x14ac:dyDescent="0.35">
      <c r="Q812" s="18"/>
      <c r="R812" s="18"/>
      <c r="S812" s="22"/>
      <c r="T812" s="21"/>
      <c r="U812" s="13"/>
      <c r="V812" s="42"/>
      <c r="W812" s="22"/>
    </row>
    <row r="813" spans="17:23" x14ac:dyDescent="0.35">
      <c r="Q813" s="18"/>
      <c r="R813" s="18"/>
      <c r="S813" s="22"/>
      <c r="T813" s="21"/>
      <c r="U813" s="13"/>
      <c r="V813" s="42"/>
      <c r="W813" s="22"/>
    </row>
    <row r="814" spans="17:23" x14ac:dyDescent="0.35">
      <c r="Q814" s="18"/>
      <c r="R814" s="18"/>
      <c r="S814" s="22"/>
      <c r="T814" s="21"/>
      <c r="U814" s="13"/>
      <c r="V814" s="42"/>
      <c r="W814" s="22"/>
    </row>
    <row r="815" spans="17:23" x14ac:dyDescent="0.35">
      <c r="Q815" s="18"/>
      <c r="R815" s="18"/>
      <c r="S815" s="22"/>
      <c r="T815" s="21"/>
      <c r="U815" s="13"/>
      <c r="V815" s="42"/>
      <c r="W815" s="22"/>
    </row>
    <row r="816" spans="17:23" x14ac:dyDescent="0.35">
      <c r="Q816" s="18"/>
      <c r="R816" s="18"/>
      <c r="S816" s="22"/>
      <c r="T816" s="21"/>
      <c r="U816" s="13"/>
      <c r="V816" s="42"/>
      <c r="W816" s="22"/>
    </row>
    <row r="817" spans="17:23" x14ac:dyDescent="0.35">
      <c r="Q817" s="18"/>
      <c r="R817" s="18"/>
      <c r="S817" s="22"/>
      <c r="T817" s="21"/>
      <c r="U817" s="13"/>
      <c r="V817" s="42"/>
      <c r="W817" s="22"/>
    </row>
    <row r="818" spans="17:23" x14ac:dyDescent="0.35">
      <c r="Q818" s="18"/>
      <c r="R818" s="18"/>
      <c r="S818" s="22"/>
      <c r="T818" s="21"/>
      <c r="U818" s="13"/>
      <c r="V818" s="42"/>
      <c r="W818" s="22"/>
    </row>
    <row r="819" spans="17:23" x14ac:dyDescent="0.35">
      <c r="Q819" s="18"/>
      <c r="R819" s="18"/>
      <c r="S819" s="22"/>
      <c r="T819" s="21"/>
      <c r="U819" s="13"/>
      <c r="V819" s="42"/>
      <c r="W819" s="22"/>
    </row>
    <row r="820" spans="17:23" x14ac:dyDescent="0.35">
      <c r="Q820" s="18"/>
      <c r="R820" s="18"/>
      <c r="S820" s="22"/>
      <c r="T820" s="21"/>
      <c r="U820" s="13"/>
      <c r="V820" s="42"/>
      <c r="W820" s="22"/>
    </row>
    <row r="821" spans="17:23" x14ac:dyDescent="0.35">
      <c r="Q821" s="18"/>
      <c r="R821" s="18"/>
      <c r="S821" s="22"/>
      <c r="T821" s="21"/>
      <c r="U821" s="13"/>
      <c r="V821" s="42"/>
      <c r="W821" s="22"/>
    </row>
    <row r="822" spans="17:23" x14ac:dyDescent="0.35">
      <c r="Q822" s="18"/>
      <c r="R822" s="18"/>
      <c r="S822" s="22"/>
      <c r="T822" s="21"/>
      <c r="U822" s="13"/>
      <c r="V822" s="42"/>
      <c r="W822" s="22"/>
    </row>
    <row r="823" spans="17:23" x14ac:dyDescent="0.35">
      <c r="Q823" s="18"/>
      <c r="R823" s="18"/>
      <c r="S823" s="22"/>
      <c r="T823" s="21"/>
      <c r="U823" s="13"/>
      <c r="V823" s="42"/>
      <c r="W823" s="22"/>
    </row>
    <row r="824" spans="17:23" x14ac:dyDescent="0.35">
      <c r="Q824" s="18"/>
      <c r="R824" s="18"/>
      <c r="S824" s="22"/>
      <c r="T824" s="21"/>
      <c r="U824" s="13"/>
      <c r="V824" s="42"/>
      <c r="W824" s="22"/>
    </row>
    <row r="825" spans="17:23" x14ac:dyDescent="0.35">
      <c r="Q825" s="18"/>
      <c r="R825" s="18"/>
      <c r="S825" s="22"/>
      <c r="T825" s="21"/>
      <c r="U825" s="13"/>
      <c r="V825" s="42"/>
      <c r="W825" s="22"/>
    </row>
    <row r="826" spans="17:23" x14ac:dyDescent="0.35">
      <c r="Q826" s="18"/>
      <c r="R826" s="18"/>
      <c r="S826" s="22"/>
      <c r="T826" s="21"/>
      <c r="U826" s="13"/>
      <c r="V826" s="42"/>
      <c r="W826" s="22"/>
    </row>
    <row r="827" spans="17:23" x14ac:dyDescent="0.35">
      <c r="Q827" s="18"/>
      <c r="R827" s="18"/>
      <c r="S827" s="22"/>
      <c r="T827" s="21"/>
      <c r="U827" s="13"/>
      <c r="V827" s="42"/>
      <c r="W827" s="22"/>
    </row>
    <row r="828" spans="17:23" x14ac:dyDescent="0.35">
      <c r="Q828" s="18"/>
      <c r="R828" s="18"/>
      <c r="S828" s="22"/>
      <c r="T828" s="21"/>
      <c r="U828" s="13"/>
      <c r="V828" s="42"/>
      <c r="W828" s="22"/>
    </row>
    <row r="829" spans="17:23" x14ac:dyDescent="0.35">
      <c r="Q829" s="18"/>
      <c r="R829" s="18"/>
      <c r="S829" s="22"/>
      <c r="T829" s="21"/>
      <c r="U829" s="13"/>
      <c r="V829" s="42"/>
      <c r="W829" s="22"/>
    </row>
    <row r="830" spans="17:23" x14ac:dyDescent="0.35">
      <c r="Q830" s="18"/>
      <c r="R830" s="18"/>
      <c r="S830" s="22"/>
      <c r="T830" s="21"/>
      <c r="U830" s="13"/>
      <c r="V830" s="42"/>
      <c r="W830" s="22"/>
    </row>
    <row r="831" spans="17:23" x14ac:dyDescent="0.35">
      <c r="Q831" s="18"/>
      <c r="R831" s="18"/>
      <c r="S831" s="22"/>
      <c r="T831" s="21"/>
      <c r="U831" s="13"/>
      <c r="V831" s="42"/>
      <c r="W831" s="22"/>
    </row>
    <row r="832" spans="17:23" x14ac:dyDescent="0.35">
      <c r="Q832" s="18"/>
      <c r="R832" s="18"/>
      <c r="S832" s="22"/>
      <c r="T832" s="21"/>
      <c r="U832" s="13"/>
      <c r="V832" s="42"/>
      <c r="W832" s="22"/>
    </row>
    <row r="833" spans="17:23" x14ac:dyDescent="0.35">
      <c r="Q833" s="18"/>
      <c r="R833" s="18"/>
      <c r="S833" s="22"/>
      <c r="T833" s="21"/>
      <c r="U833" s="13"/>
      <c r="V833" s="42"/>
      <c r="W833" s="22"/>
    </row>
    <row r="834" spans="17:23" x14ac:dyDescent="0.35">
      <c r="Q834" s="18"/>
      <c r="R834" s="18"/>
      <c r="S834" s="22"/>
      <c r="T834" s="21"/>
      <c r="U834" s="13"/>
      <c r="V834" s="42"/>
      <c r="W834" s="22"/>
    </row>
    <row r="835" spans="17:23" x14ac:dyDescent="0.35">
      <c r="Q835" s="18"/>
      <c r="R835" s="18"/>
      <c r="S835" s="22"/>
      <c r="T835" s="21"/>
      <c r="U835" s="13"/>
      <c r="V835" s="42"/>
      <c r="W835" s="22"/>
    </row>
    <row r="836" spans="17:23" x14ac:dyDescent="0.35">
      <c r="Q836" s="18"/>
      <c r="R836" s="18"/>
      <c r="S836" s="22"/>
      <c r="T836" s="21"/>
      <c r="U836" s="13"/>
      <c r="V836" s="42"/>
      <c r="W836" s="22"/>
    </row>
    <row r="837" spans="17:23" x14ac:dyDescent="0.35">
      <c r="Q837" s="18"/>
      <c r="R837" s="18"/>
      <c r="S837" s="22"/>
      <c r="T837" s="21"/>
      <c r="U837" s="13"/>
      <c r="V837" s="42"/>
      <c r="W837" s="22"/>
    </row>
    <row r="838" spans="17:23" x14ac:dyDescent="0.35">
      <c r="Q838" s="18"/>
      <c r="R838" s="18"/>
      <c r="S838" s="22"/>
      <c r="T838" s="21"/>
      <c r="U838" s="13"/>
      <c r="V838" s="42"/>
      <c r="W838" s="22"/>
    </row>
    <row r="839" spans="17:23" x14ac:dyDescent="0.35">
      <c r="Q839" s="18"/>
      <c r="R839" s="18"/>
      <c r="S839" s="22"/>
      <c r="T839" s="21"/>
      <c r="U839" s="13"/>
      <c r="V839" s="42"/>
      <c r="W839" s="22"/>
    </row>
    <row r="840" spans="17:23" x14ac:dyDescent="0.35">
      <c r="Q840" s="18"/>
      <c r="R840" s="18"/>
      <c r="S840" s="22"/>
      <c r="T840" s="21"/>
      <c r="U840" s="13"/>
      <c r="V840" s="42"/>
      <c r="W840" s="22"/>
    </row>
    <row r="841" spans="17:23" x14ac:dyDescent="0.35">
      <c r="Q841" s="18"/>
      <c r="R841" s="18"/>
      <c r="S841" s="22"/>
      <c r="T841" s="21"/>
      <c r="U841" s="13"/>
      <c r="V841" s="42"/>
      <c r="W841" s="22"/>
    </row>
    <row r="842" spans="17:23" x14ac:dyDescent="0.35">
      <c r="Q842" s="18"/>
      <c r="R842" s="18"/>
      <c r="S842" s="22"/>
      <c r="T842" s="21"/>
      <c r="U842" s="13"/>
      <c r="V842" s="42"/>
      <c r="W842" s="22"/>
    </row>
    <row r="843" spans="17:23" x14ac:dyDescent="0.35">
      <c r="Q843" s="18"/>
      <c r="R843" s="18"/>
      <c r="S843" s="22"/>
      <c r="T843" s="21"/>
      <c r="U843" s="13"/>
      <c r="V843" s="42"/>
      <c r="W843" s="22"/>
    </row>
    <row r="844" spans="17:23" x14ac:dyDescent="0.35">
      <c r="Q844" s="18"/>
      <c r="R844" s="18"/>
      <c r="S844" s="22"/>
      <c r="T844" s="21"/>
      <c r="U844" s="13"/>
      <c r="V844" s="42"/>
      <c r="W844" s="22"/>
    </row>
    <row r="845" spans="17:23" x14ac:dyDescent="0.35">
      <c r="Q845" s="18"/>
      <c r="R845" s="18"/>
      <c r="S845" s="22"/>
      <c r="T845" s="21"/>
      <c r="U845" s="13"/>
      <c r="V845" s="42"/>
      <c r="W845" s="22"/>
    </row>
    <row r="846" spans="17:23" x14ac:dyDescent="0.35">
      <c r="Q846" s="18"/>
      <c r="R846" s="18"/>
      <c r="S846" s="22"/>
      <c r="T846" s="21"/>
      <c r="U846" s="13"/>
      <c r="V846" s="42"/>
      <c r="W846" s="22"/>
    </row>
    <row r="847" spans="17:23" x14ac:dyDescent="0.35">
      <c r="Q847" s="18"/>
      <c r="R847" s="18"/>
      <c r="S847" s="22"/>
      <c r="T847" s="21"/>
      <c r="U847" s="13"/>
      <c r="V847" s="42"/>
      <c r="W847" s="22"/>
    </row>
    <row r="848" spans="17:23" x14ac:dyDescent="0.35">
      <c r="Q848" s="18"/>
      <c r="R848" s="18"/>
      <c r="S848" s="22"/>
      <c r="T848" s="21"/>
      <c r="U848" s="13"/>
      <c r="V848" s="42"/>
      <c r="W848" s="22"/>
    </row>
    <row r="849" spans="17:23" x14ac:dyDescent="0.35">
      <c r="Q849" s="18"/>
      <c r="R849" s="18"/>
      <c r="S849" s="22"/>
      <c r="T849" s="21"/>
      <c r="U849" s="13"/>
      <c r="V849" s="42"/>
      <c r="W849" s="22"/>
    </row>
    <row r="850" spans="17:23" x14ac:dyDescent="0.35">
      <c r="Q850" s="18"/>
      <c r="R850" s="18"/>
      <c r="S850" s="22"/>
      <c r="T850" s="21"/>
      <c r="U850" s="13"/>
      <c r="V850" s="42"/>
      <c r="W850" s="22"/>
    </row>
    <row r="851" spans="17:23" x14ac:dyDescent="0.35">
      <c r="Q851" s="18"/>
      <c r="R851" s="18"/>
      <c r="S851" s="22"/>
      <c r="T851" s="21"/>
      <c r="U851" s="13"/>
      <c r="V851" s="42"/>
      <c r="W851" s="22"/>
    </row>
    <row r="852" spans="17:23" x14ac:dyDescent="0.35">
      <c r="Q852" s="18"/>
      <c r="R852" s="18"/>
      <c r="S852" s="22"/>
      <c r="T852" s="21"/>
      <c r="U852" s="13"/>
      <c r="V852" s="42"/>
      <c r="W852" s="22"/>
    </row>
    <row r="853" spans="17:23" x14ac:dyDescent="0.35">
      <c r="Q853" s="18"/>
      <c r="R853" s="18"/>
      <c r="S853" s="22"/>
      <c r="T853" s="21"/>
      <c r="U853" s="13"/>
      <c r="V853" s="42"/>
      <c r="W853" s="22"/>
    </row>
    <row r="854" spans="17:23" x14ac:dyDescent="0.35">
      <c r="Q854" s="18"/>
      <c r="R854" s="18"/>
      <c r="S854" s="22"/>
      <c r="T854" s="21"/>
      <c r="U854" s="13"/>
      <c r="V854" s="42"/>
      <c r="W854" s="22"/>
    </row>
    <row r="855" spans="17:23" x14ac:dyDescent="0.35">
      <c r="Q855" s="18"/>
      <c r="R855" s="18"/>
      <c r="S855" s="22"/>
      <c r="T855" s="21"/>
      <c r="U855" s="13"/>
      <c r="V855" s="42"/>
      <c r="W855" s="22"/>
    </row>
    <row r="856" spans="17:23" x14ac:dyDescent="0.35">
      <c r="Q856" s="18"/>
      <c r="R856" s="18"/>
      <c r="S856" s="22"/>
      <c r="T856" s="21"/>
      <c r="U856" s="13"/>
      <c r="V856" s="42"/>
      <c r="W856" s="22"/>
    </row>
    <row r="857" spans="17:23" x14ac:dyDescent="0.35">
      <c r="Q857" s="18"/>
      <c r="R857" s="18"/>
      <c r="S857" s="22"/>
      <c r="T857" s="21"/>
      <c r="U857" s="13"/>
      <c r="V857" s="42"/>
      <c r="W857" s="22"/>
    </row>
    <row r="858" spans="17:23" x14ac:dyDescent="0.35">
      <c r="Q858" s="18"/>
      <c r="R858" s="18"/>
      <c r="S858" s="22"/>
      <c r="T858" s="21"/>
      <c r="U858" s="13"/>
      <c r="V858" s="42"/>
      <c r="W858" s="22"/>
    </row>
    <row r="859" spans="17:23" x14ac:dyDescent="0.35">
      <c r="Q859" s="18"/>
      <c r="R859" s="18"/>
      <c r="S859" s="22"/>
      <c r="T859" s="21"/>
      <c r="U859" s="13"/>
      <c r="V859" s="42"/>
      <c r="W859" s="22"/>
    </row>
    <row r="860" spans="17:23" x14ac:dyDescent="0.35">
      <c r="Q860" s="18"/>
      <c r="R860" s="18"/>
      <c r="S860" s="22"/>
      <c r="T860" s="21"/>
      <c r="U860" s="13"/>
      <c r="V860" s="42"/>
      <c r="W860" s="22"/>
    </row>
    <row r="861" spans="17:23" x14ac:dyDescent="0.35">
      <c r="Q861" s="18"/>
      <c r="R861" s="18"/>
      <c r="S861" s="22"/>
      <c r="T861" s="21"/>
      <c r="U861" s="13"/>
      <c r="V861" s="42"/>
      <c r="W861" s="22"/>
    </row>
    <row r="862" spans="17:23" x14ac:dyDescent="0.35">
      <c r="Q862" s="18"/>
      <c r="R862" s="18"/>
      <c r="S862" s="22"/>
      <c r="T862" s="21"/>
      <c r="U862" s="13"/>
      <c r="V862" s="42"/>
      <c r="W862" s="22"/>
    </row>
    <row r="863" spans="17:23" x14ac:dyDescent="0.35">
      <c r="Q863" s="18"/>
      <c r="R863" s="18"/>
      <c r="S863" s="22"/>
      <c r="T863" s="21"/>
      <c r="U863" s="13"/>
      <c r="V863" s="42"/>
      <c r="W863" s="22"/>
    </row>
    <row r="864" spans="17:23" x14ac:dyDescent="0.35">
      <c r="Q864" s="18"/>
      <c r="R864" s="18"/>
      <c r="S864" s="22"/>
      <c r="T864" s="21"/>
      <c r="U864" s="13"/>
      <c r="V864" s="42"/>
      <c r="W864" s="22"/>
    </row>
    <row r="865" spans="17:23" x14ac:dyDescent="0.35">
      <c r="Q865" s="18"/>
      <c r="R865" s="18"/>
      <c r="S865" s="22"/>
      <c r="T865" s="21"/>
      <c r="U865" s="13"/>
      <c r="V865" s="42"/>
      <c r="W865" s="22"/>
    </row>
    <row r="866" spans="17:23" x14ac:dyDescent="0.35">
      <c r="Q866" s="18"/>
      <c r="R866" s="18"/>
      <c r="S866" s="22"/>
      <c r="T866" s="21"/>
      <c r="U866" s="13"/>
      <c r="V866" s="42"/>
      <c r="W866" s="22"/>
    </row>
    <row r="867" spans="17:23" x14ac:dyDescent="0.35">
      <c r="Q867" s="18"/>
      <c r="R867" s="18"/>
      <c r="S867" s="22"/>
      <c r="T867" s="21"/>
      <c r="U867" s="13"/>
      <c r="V867" s="42"/>
      <c r="W867" s="22"/>
    </row>
    <row r="868" spans="17:23" x14ac:dyDescent="0.35">
      <c r="Q868" s="18"/>
      <c r="R868" s="18"/>
      <c r="S868" s="22"/>
      <c r="T868" s="21"/>
      <c r="U868" s="13"/>
      <c r="V868" s="42"/>
      <c r="W868" s="22"/>
    </row>
    <row r="869" spans="17:23" x14ac:dyDescent="0.35">
      <c r="Q869" s="18"/>
      <c r="R869" s="18"/>
      <c r="S869" s="22"/>
      <c r="T869" s="21"/>
      <c r="U869" s="13"/>
      <c r="V869" s="42"/>
      <c r="W869" s="22"/>
    </row>
    <row r="870" spans="17:23" x14ac:dyDescent="0.35">
      <c r="Q870" s="18"/>
      <c r="R870" s="18"/>
      <c r="S870" s="22"/>
      <c r="T870" s="21"/>
      <c r="U870" s="13"/>
      <c r="V870" s="42"/>
      <c r="W870" s="22"/>
    </row>
    <row r="871" spans="17:23" x14ac:dyDescent="0.35">
      <c r="Q871" s="18"/>
      <c r="R871" s="18"/>
      <c r="S871" s="22"/>
      <c r="T871" s="21"/>
      <c r="U871" s="13"/>
      <c r="V871" s="42"/>
      <c r="W871" s="22"/>
    </row>
    <row r="872" spans="17:23" x14ac:dyDescent="0.35">
      <c r="Q872" s="18"/>
      <c r="R872" s="18"/>
      <c r="S872" s="22"/>
      <c r="T872" s="21"/>
      <c r="U872" s="13"/>
      <c r="V872" s="42"/>
      <c r="W872" s="22"/>
    </row>
    <row r="873" spans="17:23" x14ac:dyDescent="0.35">
      <c r="Q873" s="18"/>
      <c r="R873" s="18"/>
      <c r="S873" s="22"/>
      <c r="T873" s="21"/>
      <c r="U873" s="13"/>
      <c r="V873" s="42"/>
      <c r="W873" s="22"/>
    </row>
    <row r="874" spans="17:23" x14ac:dyDescent="0.35">
      <c r="Q874" s="18"/>
      <c r="R874" s="18"/>
      <c r="S874" s="22"/>
      <c r="T874" s="21"/>
      <c r="U874" s="13"/>
      <c r="V874" s="42"/>
      <c r="W874" s="22"/>
    </row>
    <row r="875" spans="17:23" x14ac:dyDescent="0.35">
      <c r="Q875" s="18"/>
      <c r="R875" s="18"/>
      <c r="S875" s="22"/>
      <c r="T875" s="21"/>
      <c r="U875" s="13"/>
      <c r="V875" s="42"/>
      <c r="W875" s="22"/>
    </row>
    <row r="876" spans="17:23" x14ac:dyDescent="0.35">
      <c r="Q876" s="18"/>
      <c r="R876" s="18"/>
      <c r="S876" s="22"/>
      <c r="T876" s="21"/>
      <c r="U876" s="13"/>
      <c r="V876" s="42"/>
      <c r="W876" s="22"/>
    </row>
    <row r="877" spans="17:23" x14ac:dyDescent="0.35">
      <c r="Q877" s="18"/>
      <c r="R877" s="18"/>
      <c r="S877" s="22"/>
      <c r="T877" s="21"/>
      <c r="U877" s="13"/>
      <c r="V877" s="42"/>
      <c r="W877" s="22"/>
    </row>
    <row r="878" spans="17:23" x14ac:dyDescent="0.35">
      <c r="Q878" s="18"/>
      <c r="R878" s="18"/>
      <c r="S878" s="22"/>
      <c r="T878" s="21"/>
      <c r="U878" s="13"/>
      <c r="V878" s="42"/>
      <c r="W878" s="22"/>
    </row>
    <row r="879" spans="17:23" x14ac:dyDescent="0.35">
      <c r="Q879" s="18"/>
      <c r="R879" s="18"/>
      <c r="S879" s="22"/>
      <c r="T879" s="21"/>
      <c r="U879" s="13"/>
      <c r="V879" s="42"/>
      <c r="W879" s="22"/>
    </row>
    <row r="880" spans="17:23" x14ac:dyDescent="0.35">
      <c r="Q880" s="18"/>
      <c r="R880" s="18"/>
      <c r="S880" s="22"/>
      <c r="T880" s="21"/>
      <c r="U880" s="13"/>
      <c r="V880" s="42"/>
      <c r="W880" s="22"/>
    </row>
    <row r="881" spans="17:23" x14ac:dyDescent="0.35">
      <c r="Q881" s="18"/>
      <c r="R881" s="18"/>
      <c r="S881" s="22"/>
      <c r="T881" s="21"/>
      <c r="U881" s="13"/>
      <c r="V881" s="42"/>
      <c r="W881" s="22"/>
    </row>
    <row r="882" spans="17:23" x14ac:dyDescent="0.35">
      <c r="Q882" s="18"/>
      <c r="R882" s="18"/>
      <c r="S882" s="22"/>
      <c r="T882" s="21"/>
      <c r="U882" s="13"/>
      <c r="V882" s="42"/>
      <c r="W882" s="22"/>
    </row>
    <row r="883" spans="17:23" x14ac:dyDescent="0.35">
      <c r="Q883" s="18"/>
      <c r="R883" s="18"/>
      <c r="S883" s="22"/>
      <c r="T883" s="21"/>
      <c r="U883" s="13"/>
      <c r="V883" s="42"/>
      <c r="W883" s="22"/>
    </row>
    <row r="884" spans="17:23" x14ac:dyDescent="0.35">
      <c r="Q884" s="18"/>
      <c r="R884" s="18"/>
      <c r="S884" s="22"/>
      <c r="T884" s="21"/>
      <c r="U884" s="13"/>
      <c r="V884" s="42"/>
      <c r="W884" s="22"/>
    </row>
    <row r="885" spans="17:23" x14ac:dyDescent="0.35">
      <c r="Q885" s="18"/>
      <c r="R885" s="18"/>
      <c r="S885" s="22"/>
      <c r="T885" s="21"/>
      <c r="U885" s="13"/>
      <c r="V885" s="42"/>
      <c r="W885" s="22"/>
    </row>
    <row r="886" spans="17:23" x14ac:dyDescent="0.35">
      <c r="Q886" s="18"/>
      <c r="R886" s="18"/>
      <c r="S886" s="22"/>
      <c r="T886" s="21"/>
      <c r="U886" s="13"/>
      <c r="V886" s="42"/>
      <c r="W886" s="22"/>
    </row>
    <row r="887" spans="17:23" x14ac:dyDescent="0.35">
      <c r="Q887" s="18"/>
      <c r="R887" s="18"/>
      <c r="S887" s="22"/>
      <c r="T887" s="21"/>
      <c r="U887" s="13"/>
      <c r="V887" s="42"/>
      <c r="W887" s="22"/>
    </row>
    <row r="888" spans="17:23" x14ac:dyDescent="0.35">
      <c r="Q888" s="18"/>
      <c r="R888" s="18"/>
      <c r="S888" s="22"/>
      <c r="T888" s="21"/>
      <c r="U888" s="13"/>
      <c r="V888" s="42"/>
      <c r="W888" s="22"/>
    </row>
    <row r="889" spans="17:23" x14ac:dyDescent="0.35">
      <c r="Q889" s="18"/>
      <c r="R889" s="18"/>
      <c r="S889" s="22"/>
      <c r="T889" s="21"/>
      <c r="U889" s="13"/>
      <c r="V889" s="42"/>
      <c r="W889" s="22"/>
    </row>
    <row r="890" spans="17:23" x14ac:dyDescent="0.35">
      <c r="Q890" s="18"/>
      <c r="R890" s="18"/>
      <c r="S890" s="22"/>
      <c r="T890" s="21"/>
      <c r="U890" s="13"/>
      <c r="V890" s="42"/>
      <c r="W890" s="22"/>
    </row>
    <row r="891" spans="17:23" x14ac:dyDescent="0.35">
      <c r="Q891" s="18"/>
      <c r="R891" s="18"/>
      <c r="S891" s="22"/>
      <c r="T891" s="21"/>
      <c r="U891" s="13"/>
      <c r="V891" s="42"/>
      <c r="W891" s="22"/>
    </row>
    <row r="892" spans="17:23" x14ac:dyDescent="0.35">
      <c r="Q892" s="18"/>
      <c r="R892" s="18"/>
      <c r="S892" s="22"/>
      <c r="T892" s="21"/>
      <c r="U892" s="13"/>
      <c r="V892" s="42"/>
      <c r="W892" s="22"/>
    </row>
    <row r="893" spans="17:23" x14ac:dyDescent="0.35">
      <c r="Q893" s="18"/>
      <c r="R893" s="18"/>
      <c r="S893" s="22"/>
      <c r="T893" s="21"/>
      <c r="U893" s="13"/>
      <c r="V893" s="42"/>
      <c r="W893" s="22"/>
    </row>
    <row r="894" spans="17:23" x14ac:dyDescent="0.35">
      <c r="Q894" s="18"/>
      <c r="R894" s="18"/>
      <c r="S894" s="22"/>
      <c r="T894" s="21"/>
      <c r="U894" s="13"/>
      <c r="V894" s="42"/>
      <c r="W894" s="22"/>
    </row>
    <row r="895" spans="17:23" x14ac:dyDescent="0.35">
      <c r="Q895" s="18"/>
      <c r="R895" s="18"/>
      <c r="S895" s="22"/>
      <c r="T895" s="21"/>
      <c r="U895" s="13"/>
      <c r="V895" s="42"/>
      <c r="W895" s="22"/>
    </row>
    <row r="896" spans="17:23" x14ac:dyDescent="0.35">
      <c r="Q896" s="18"/>
      <c r="R896" s="18"/>
      <c r="S896" s="22"/>
      <c r="T896" s="21"/>
      <c r="U896" s="13"/>
      <c r="V896" s="42"/>
      <c r="W896" s="22"/>
    </row>
    <row r="897" spans="17:23" x14ac:dyDescent="0.35">
      <c r="Q897" s="18"/>
      <c r="R897" s="18"/>
      <c r="S897" s="22"/>
      <c r="T897" s="21"/>
      <c r="U897" s="13"/>
      <c r="V897" s="42"/>
      <c r="W897" s="22"/>
    </row>
    <row r="898" spans="17:23" x14ac:dyDescent="0.35">
      <c r="Q898" s="18"/>
      <c r="R898" s="18"/>
      <c r="S898" s="22"/>
      <c r="T898" s="21"/>
      <c r="U898" s="13"/>
      <c r="V898" s="42"/>
      <c r="W898" s="22"/>
    </row>
    <row r="899" spans="17:23" x14ac:dyDescent="0.35">
      <c r="Q899" s="18"/>
      <c r="R899" s="18"/>
      <c r="S899" s="22"/>
      <c r="T899" s="21"/>
      <c r="U899" s="13"/>
      <c r="V899" s="42"/>
      <c r="W899" s="22"/>
    </row>
    <row r="900" spans="17:23" x14ac:dyDescent="0.35">
      <c r="Q900" s="18"/>
      <c r="R900" s="18"/>
      <c r="S900" s="22"/>
      <c r="T900" s="21"/>
      <c r="U900" s="13"/>
      <c r="V900" s="42"/>
      <c r="W900" s="22"/>
    </row>
    <row r="901" spans="17:23" x14ac:dyDescent="0.35">
      <c r="Q901" s="18"/>
      <c r="R901" s="18"/>
      <c r="S901" s="22"/>
      <c r="T901" s="21"/>
      <c r="U901" s="13"/>
      <c r="V901" s="42"/>
      <c r="W901" s="22"/>
    </row>
    <row r="902" spans="17:23" x14ac:dyDescent="0.35">
      <c r="Q902" s="18"/>
      <c r="R902" s="18"/>
      <c r="S902" s="22"/>
      <c r="T902" s="21"/>
      <c r="U902" s="13"/>
      <c r="V902" s="42"/>
      <c r="W902" s="22"/>
    </row>
    <row r="903" spans="17:23" x14ac:dyDescent="0.35">
      <c r="Q903" s="18"/>
      <c r="R903" s="18"/>
      <c r="S903" s="22"/>
      <c r="T903" s="21"/>
      <c r="U903" s="13"/>
      <c r="V903" s="42"/>
      <c r="W903" s="22"/>
    </row>
    <row r="904" spans="17:23" x14ac:dyDescent="0.35">
      <c r="Q904" s="18"/>
      <c r="R904" s="18"/>
      <c r="S904" s="22"/>
      <c r="T904" s="21"/>
      <c r="U904" s="13"/>
      <c r="V904" s="42"/>
      <c r="W904" s="22"/>
    </row>
    <row r="905" spans="17:23" x14ac:dyDescent="0.35">
      <c r="Q905" s="18"/>
      <c r="R905" s="18"/>
      <c r="S905" s="22"/>
      <c r="T905" s="21"/>
      <c r="U905" s="13"/>
      <c r="V905" s="42"/>
      <c r="W905" s="22"/>
    </row>
    <row r="906" spans="17:23" x14ac:dyDescent="0.35">
      <c r="Q906" s="18"/>
      <c r="R906" s="18"/>
      <c r="S906" s="22"/>
      <c r="T906" s="21"/>
      <c r="U906" s="13"/>
      <c r="V906" s="42"/>
      <c r="W906" s="22"/>
    </row>
    <row r="907" spans="17:23" x14ac:dyDescent="0.35">
      <c r="Q907" s="18"/>
      <c r="R907" s="18"/>
      <c r="S907" s="22"/>
      <c r="T907" s="21"/>
      <c r="U907" s="13"/>
      <c r="V907" s="42"/>
      <c r="W907" s="22"/>
    </row>
    <row r="908" spans="17:23" x14ac:dyDescent="0.35">
      <c r="Q908" s="18"/>
      <c r="R908" s="18"/>
      <c r="S908" s="22"/>
      <c r="T908" s="21"/>
      <c r="U908" s="13"/>
      <c r="V908" s="42"/>
      <c r="W908" s="22"/>
    </row>
    <row r="909" spans="17:23" x14ac:dyDescent="0.35">
      <c r="Q909" s="18"/>
      <c r="R909" s="18"/>
      <c r="S909" s="22"/>
      <c r="T909" s="21"/>
      <c r="U909" s="13"/>
      <c r="V909" s="42"/>
      <c r="W909" s="22"/>
    </row>
    <row r="910" spans="17:23" x14ac:dyDescent="0.35">
      <c r="Q910" s="18"/>
      <c r="R910" s="18"/>
      <c r="S910" s="22"/>
      <c r="T910" s="21"/>
      <c r="U910" s="13"/>
      <c r="V910" s="42"/>
      <c r="W910" s="22"/>
    </row>
    <row r="911" spans="17:23" x14ac:dyDescent="0.35">
      <c r="Q911" s="18"/>
      <c r="R911" s="18"/>
      <c r="S911" s="22"/>
      <c r="T911" s="21"/>
      <c r="U911" s="13"/>
      <c r="V911" s="42"/>
      <c r="W911" s="22"/>
    </row>
    <row r="912" spans="17:23" x14ac:dyDescent="0.35">
      <c r="Q912" s="18"/>
      <c r="R912" s="18"/>
      <c r="S912" s="22"/>
      <c r="T912" s="21"/>
      <c r="U912" s="13"/>
      <c r="V912" s="42"/>
      <c r="W912" s="22"/>
    </row>
    <row r="913" spans="17:23" x14ac:dyDescent="0.35">
      <c r="Q913" s="18"/>
      <c r="R913" s="18"/>
      <c r="S913" s="22"/>
      <c r="T913" s="21"/>
      <c r="U913" s="13"/>
      <c r="V913" s="42"/>
      <c r="W913" s="22"/>
    </row>
    <row r="914" spans="17:23" x14ac:dyDescent="0.35">
      <c r="Q914" s="18"/>
      <c r="R914" s="18"/>
      <c r="S914" s="22"/>
      <c r="T914" s="21"/>
      <c r="U914" s="13"/>
      <c r="V914" s="42"/>
      <c r="W914" s="22"/>
    </row>
    <row r="915" spans="17:23" x14ac:dyDescent="0.35">
      <c r="Q915" s="18"/>
      <c r="R915" s="18"/>
      <c r="S915" s="22"/>
      <c r="T915" s="21"/>
      <c r="U915" s="13"/>
      <c r="V915" s="42"/>
      <c r="W915" s="22"/>
    </row>
    <row r="916" spans="17:23" x14ac:dyDescent="0.35">
      <c r="Q916" s="18"/>
      <c r="R916" s="18"/>
      <c r="S916" s="22"/>
      <c r="T916" s="21"/>
      <c r="U916" s="13"/>
      <c r="V916" s="42"/>
      <c r="W916" s="22"/>
    </row>
    <row r="917" spans="17:23" x14ac:dyDescent="0.35">
      <c r="Q917" s="18"/>
      <c r="R917" s="18"/>
      <c r="S917" s="22"/>
      <c r="T917" s="21"/>
      <c r="U917" s="13"/>
      <c r="V917" s="42"/>
      <c r="W917" s="22"/>
    </row>
    <row r="918" spans="17:23" x14ac:dyDescent="0.35">
      <c r="Q918" s="18"/>
      <c r="R918" s="18"/>
      <c r="S918" s="22"/>
      <c r="T918" s="21"/>
      <c r="U918" s="13"/>
      <c r="V918" s="42"/>
      <c r="W918" s="22"/>
    </row>
    <row r="919" spans="17:23" x14ac:dyDescent="0.35">
      <c r="Q919" s="18"/>
      <c r="R919" s="18"/>
      <c r="S919" s="22"/>
      <c r="T919" s="21"/>
      <c r="U919" s="13"/>
      <c r="V919" s="42"/>
      <c r="W919" s="22"/>
    </row>
    <row r="920" spans="17:23" x14ac:dyDescent="0.35">
      <c r="Q920" s="18"/>
      <c r="R920" s="18"/>
      <c r="S920" s="22"/>
      <c r="T920" s="21"/>
      <c r="U920" s="13"/>
      <c r="V920" s="42"/>
      <c r="W920" s="22"/>
    </row>
    <row r="921" spans="17:23" x14ac:dyDescent="0.35">
      <c r="Q921" s="18"/>
      <c r="R921" s="18"/>
      <c r="S921" s="22"/>
      <c r="T921" s="21"/>
      <c r="U921" s="13"/>
      <c r="V921" s="42"/>
      <c r="W921" s="22"/>
    </row>
    <row r="922" spans="17:23" x14ac:dyDescent="0.35">
      <c r="Q922" s="18"/>
      <c r="R922" s="18"/>
      <c r="S922" s="22"/>
      <c r="T922" s="21"/>
      <c r="U922" s="13"/>
      <c r="V922" s="42"/>
      <c r="W922" s="22"/>
    </row>
    <row r="923" spans="17:23" x14ac:dyDescent="0.35">
      <c r="Q923" s="18"/>
      <c r="R923" s="18"/>
      <c r="S923" s="22"/>
      <c r="T923" s="21"/>
      <c r="U923" s="13"/>
      <c r="V923" s="42"/>
      <c r="W923" s="22"/>
    </row>
    <row r="924" spans="17:23" x14ac:dyDescent="0.35">
      <c r="Q924" s="18"/>
      <c r="R924" s="18"/>
      <c r="S924" s="22"/>
      <c r="T924" s="21"/>
      <c r="U924" s="13"/>
      <c r="V924" s="42"/>
      <c r="W924" s="22"/>
    </row>
    <row r="925" spans="17:23" x14ac:dyDescent="0.35">
      <c r="Q925" s="18"/>
      <c r="R925" s="18"/>
      <c r="S925" s="22"/>
      <c r="T925" s="21"/>
      <c r="U925" s="13"/>
      <c r="V925" s="42"/>
      <c r="W925" s="22"/>
    </row>
    <row r="926" spans="17:23" x14ac:dyDescent="0.35">
      <c r="Q926" s="18"/>
      <c r="R926" s="18"/>
      <c r="S926" s="22"/>
      <c r="T926" s="21"/>
      <c r="U926" s="13"/>
      <c r="V926" s="42"/>
      <c r="W926" s="22"/>
    </row>
    <row r="927" spans="17:23" x14ac:dyDescent="0.35">
      <c r="Q927" s="18"/>
      <c r="R927" s="18"/>
      <c r="S927" s="22"/>
      <c r="T927" s="21"/>
      <c r="U927" s="13"/>
      <c r="V927" s="42"/>
      <c r="W927" s="22"/>
    </row>
    <row r="928" spans="17:23" x14ac:dyDescent="0.35">
      <c r="Q928" s="18"/>
      <c r="R928" s="18"/>
      <c r="S928" s="22"/>
      <c r="T928" s="21"/>
      <c r="U928" s="13"/>
      <c r="V928" s="42"/>
      <c r="W928" s="22"/>
    </row>
    <row r="929" spans="17:23" x14ac:dyDescent="0.35">
      <c r="Q929" s="18"/>
      <c r="R929" s="18"/>
      <c r="S929" s="22"/>
      <c r="T929" s="21"/>
      <c r="U929" s="13"/>
      <c r="V929" s="42"/>
      <c r="W929" s="22"/>
    </row>
    <row r="930" spans="17:23" x14ac:dyDescent="0.35">
      <c r="Q930" s="18"/>
      <c r="R930" s="18"/>
      <c r="S930" s="22"/>
      <c r="T930" s="21"/>
      <c r="U930" s="13"/>
      <c r="V930" s="42"/>
      <c r="W930" s="22"/>
    </row>
    <row r="931" spans="17:23" x14ac:dyDescent="0.35">
      <c r="Q931" s="18"/>
      <c r="R931" s="18"/>
      <c r="S931" s="22"/>
      <c r="T931" s="21"/>
      <c r="U931" s="13"/>
      <c r="V931" s="42"/>
      <c r="W931" s="22"/>
    </row>
    <row r="932" spans="17:23" x14ac:dyDescent="0.35">
      <c r="Q932" s="18"/>
      <c r="R932" s="18"/>
      <c r="S932" s="22"/>
      <c r="T932" s="21"/>
      <c r="U932" s="13"/>
      <c r="V932" s="42"/>
      <c r="W932" s="22"/>
    </row>
    <row r="933" spans="17:23" x14ac:dyDescent="0.35">
      <c r="Q933" s="18"/>
      <c r="R933" s="18"/>
      <c r="S933" s="22"/>
      <c r="T933" s="21"/>
      <c r="U933" s="13"/>
      <c r="V933" s="42"/>
      <c r="W933" s="22"/>
    </row>
    <row r="934" spans="17:23" x14ac:dyDescent="0.35">
      <c r="Q934" s="18"/>
      <c r="R934" s="18"/>
      <c r="S934" s="22"/>
      <c r="T934" s="21"/>
      <c r="U934" s="13"/>
      <c r="V934" s="42"/>
      <c r="W934" s="22"/>
    </row>
    <row r="935" spans="17:23" x14ac:dyDescent="0.35">
      <c r="Q935" s="18"/>
      <c r="R935" s="18"/>
      <c r="S935" s="22"/>
      <c r="T935" s="21"/>
      <c r="U935" s="13"/>
      <c r="V935" s="42"/>
      <c r="W935" s="22"/>
    </row>
    <row r="936" spans="17:23" x14ac:dyDescent="0.35">
      <c r="Q936" s="18"/>
      <c r="R936" s="18"/>
      <c r="S936" s="22"/>
      <c r="T936" s="21"/>
      <c r="U936" s="13"/>
      <c r="V936" s="42"/>
      <c r="W936" s="22"/>
    </row>
    <row r="937" spans="17:23" x14ac:dyDescent="0.35">
      <c r="Q937" s="18"/>
      <c r="R937" s="18"/>
      <c r="S937" s="22"/>
      <c r="T937" s="21"/>
      <c r="U937" s="13"/>
      <c r="V937" s="42"/>
      <c r="W937" s="22"/>
    </row>
    <row r="938" spans="17:23" x14ac:dyDescent="0.35">
      <c r="Q938" s="18"/>
      <c r="R938" s="18"/>
      <c r="S938" s="22"/>
      <c r="T938" s="21"/>
      <c r="U938" s="13"/>
      <c r="V938" s="42"/>
      <c r="W938" s="22"/>
    </row>
    <row r="939" spans="17:23" x14ac:dyDescent="0.35">
      <c r="Q939" s="18"/>
      <c r="R939" s="18"/>
      <c r="S939" s="22"/>
      <c r="T939" s="21"/>
      <c r="U939" s="13"/>
      <c r="V939" s="42"/>
      <c r="W939" s="22"/>
    </row>
    <row r="940" spans="17:23" x14ac:dyDescent="0.35">
      <c r="Q940" s="18"/>
      <c r="R940" s="18"/>
      <c r="S940" s="22"/>
      <c r="T940" s="21"/>
      <c r="U940" s="13"/>
      <c r="V940" s="42"/>
      <c r="W940" s="22"/>
    </row>
    <row r="941" spans="17:23" x14ac:dyDescent="0.35">
      <c r="Q941" s="18"/>
      <c r="R941" s="18"/>
      <c r="S941" s="22"/>
      <c r="T941" s="21"/>
      <c r="U941" s="13"/>
      <c r="V941" s="42"/>
      <c r="W941" s="22"/>
    </row>
    <row r="942" spans="17:23" x14ac:dyDescent="0.35">
      <c r="Q942" s="18"/>
      <c r="R942" s="18"/>
      <c r="S942" s="22"/>
      <c r="T942" s="21"/>
      <c r="U942" s="13"/>
      <c r="V942" s="42"/>
      <c r="W942" s="22"/>
    </row>
    <row r="943" spans="17:23" x14ac:dyDescent="0.35">
      <c r="Q943" s="18"/>
      <c r="R943" s="18"/>
      <c r="S943" s="22"/>
      <c r="T943" s="21"/>
      <c r="U943" s="13"/>
      <c r="V943" s="42"/>
      <c r="W943" s="22"/>
    </row>
    <row r="944" spans="17:23" x14ac:dyDescent="0.35">
      <c r="Q944" s="18"/>
      <c r="R944" s="18"/>
      <c r="S944" s="22"/>
      <c r="T944" s="21"/>
      <c r="U944" s="13"/>
      <c r="V944" s="42"/>
      <c r="W944" s="22"/>
    </row>
    <row r="945" spans="17:23" x14ac:dyDescent="0.35">
      <c r="Q945" s="18"/>
      <c r="R945" s="18"/>
      <c r="S945" s="22"/>
      <c r="T945" s="21"/>
      <c r="U945" s="13"/>
      <c r="V945" s="42"/>
      <c r="W945" s="22"/>
    </row>
    <row r="946" spans="17:23" x14ac:dyDescent="0.35">
      <c r="Q946" s="18"/>
      <c r="R946" s="18"/>
      <c r="S946" s="22"/>
      <c r="T946" s="21"/>
      <c r="U946" s="13"/>
      <c r="V946" s="42"/>
      <c r="W946" s="22"/>
    </row>
    <row r="947" spans="17:23" x14ac:dyDescent="0.35">
      <c r="Q947" s="18"/>
      <c r="R947" s="18"/>
      <c r="S947" s="22"/>
      <c r="T947" s="21"/>
      <c r="U947" s="13"/>
      <c r="V947" s="42"/>
      <c r="W947" s="22"/>
    </row>
    <row r="948" spans="17:23" x14ac:dyDescent="0.35">
      <c r="Q948" s="18"/>
      <c r="R948" s="18"/>
      <c r="S948" s="22"/>
      <c r="T948" s="21"/>
      <c r="U948" s="13"/>
      <c r="V948" s="42"/>
      <c r="W948" s="22"/>
    </row>
    <row r="949" spans="17:23" x14ac:dyDescent="0.35">
      <c r="Q949" s="18"/>
      <c r="R949" s="18"/>
      <c r="S949" s="22"/>
      <c r="T949" s="21"/>
      <c r="U949" s="13"/>
      <c r="V949" s="42"/>
      <c r="W949" s="22"/>
    </row>
    <row r="950" spans="17:23" x14ac:dyDescent="0.35">
      <c r="Q950" s="18"/>
      <c r="R950" s="18"/>
      <c r="S950" s="22"/>
      <c r="T950" s="21"/>
      <c r="U950" s="13"/>
      <c r="V950" s="42"/>
      <c r="W950" s="22"/>
    </row>
    <row r="951" spans="17:23" x14ac:dyDescent="0.35">
      <c r="Q951" s="18"/>
      <c r="R951" s="18"/>
      <c r="S951" s="22"/>
      <c r="T951" s="21"/>
      <c r="U951" s="13"/>
      <c r="V951" s="42"/>
      <c r="W951" s="22"/>
    </row>
    <row r="952" spans="17:23" x14ac:dyDescent="0.35">
      <c r="Q952" s="18"/>
      <c r="R952" s="18"/>
      <c r="S952" s="22"/>
      <c r="T952" s="21"/>
      <c r="U952" s="13"/>
      <c r="V952" s="42"/>
      <c r="W952" s="22"/>
    </row>
    <row r="953" spans="17:23" x14ac:dyDescent="0.35">
      <c r="Q953" s="18"/>
      <c r="R953" s="18"/>
      <c r="S953" s="22"/>
      <c r="T953" s="21"/>
      <c r="U953" s="13"/>
      <c r="V953" s="42"/>
      <c r="W953" s="22"/>
    </row>
    <row r="954" spans="17:23" x14ac:dyDescent="0.35">
      <c r="Q954" s="18"/>
      <c r="R954" s="18"/>
      <c r="S954" s="22"/>
      <c r="T954" s="21"/>
      <c r="U954" s="13"/>
      <c r="V954" s="42"/>
      <c r="W954" s="22"/>
    </row>
    <row r="955" spans="17:23" x14ac:dyDescent="0.35">
      <c r="Q955" s="18"/>
      <c r="R955" s="18"/>
      <c r="S955" s="22"/>
      <c r="T955" s="21"/>
      <c r="U955" s="13"/>
      <c r="V955" s="42"/>
      <c r="W955" s="22"/>
    </row>
    <row r="956" spans="17:23" x14ac:dyDescent="0.35">
      <c r="Q956" s="18"/>
      <c r="R956" s="18"/>
      <c r="S956" s="22"/>
      <c r="T956" s="21"/>
      <c r="U956" s="13"/>
      <c r="V956" s="42"/>
      <c r="W956" s="22"/>
    </row>
    <row r="957" spans="17:23" x14ac:dyDescent="0.35">
      <c r="Q957" s="18"/>
      <c r="R957" s="18"/>
      <c r="S957" s="22"/>
      <c r="T957" s="21"/>
      <c r="U957" s="13"/>
      <c r="V957" s="42"/>
      <c r="W957" s="22"/>
    </row>
    <row r="958" spans="17:23" x14ac:dyDescent="0.35">
      <c r="Q958" s="18"/>
      <c r="R958" s="18"/>
      <c r="S958" s="22"/>
      <c r="T958" s="21"/>
      <c r="U958" s="13"/>
      <c r="V958" s="42"/>
      <c r="W958" s="22"/>
    </row>
    <row r="959" spans="17:23" x14ac:dyDescent="0.35">
      <c r="Q959" s="18"/>
      <c r="R959" s="18"/>
      <c r="S959" s="22"/>
      <c r="T959" s="21"/>
      <c r="U959" s="13"/>
      <c r="V959" s="42"/>
      <c r="W959" s="22"/>
    </row>
    <row r="960" spans="17:23" x14ac:dyDescent="0.35">
      <c r="Q960" s="18"/>
      <c r="R960" s="18"/>
      <c r="S960" s="22"/>
      <c r="T960" s="21"/>
      <c r="U960" s="13"/>
      <c r="V960" s="42"/>
      <c r="W960" s="22"/>
    </row>
    <row r="961" spans="17:23" x14ac:dyDescent="0.35">
      <c r="Q961" s="18"/>
      <c r="R961" s="18"/>
      <c r="S961" s="22"/>
      <c r="T961" s="21"/>
      <c r="U961" s="13"/>
      <c r="V961" s="42"/>
      <c r="W961" s="22"/>
    </row>
    <row r="962" spans="17:23" x14ac:dyDescent="0.35">
      <c r="Q962" s="18"/>
      <c r="R962" s="18"/>
      <c r="S962" s="22"/>
      <c r="T962" s="21"/>
      <c r="U962" s="13"/>
      <c r="V962" s="42"/>
      <c r="W962" s="22"/>
    </row>
    <row r="963" spans="17:23" x14ac:dyDescent="0.35">
      <c r="Q963" s="18"/>
      <c r="R963" s="18"/>
      <c r="S963" s="22"/>
      <c r="T963" s="21"/>
      <c r="U963" s="13"/>
      <c r="V963" s="42"/>
      <c r="W963" s="22"/>
    </row>
    <row r="964" spans="17:23" x14ac:dyDescent="0.35">
      <c r="Q964" s="18"/>
      <c r="R964" s="18"/>
      <c r="S964" s="22"/>
      <c r="T964" s="21"/>
      <c r="U964" s="13"/>
      <c r="V964" s="42"/>
      <c r="W964" s="22"/>
    </row>
    <row r="965" spans="17:23" x14ac:dyDescent="0.35">
      <c r="Q965" s="18"/>
      <c r="R965" s="18"/>
      <c r="S965" s="22"/>
      <c r="T965" s="21"/>
      <c r="U965" s="13"/>
      <c r="V965" s="42"/>
      <c r="W965" s="22"/>
    </row>
    <row r="966" spans="17:23" x14ac:dyDescent="0.35">
      <c r="Q966" s="18"/>
      <c r="R966" s="18"/>
      <c r="S966" s="22"/>
      <c r="T966" s="21"/>
      <c r="U966" s="13"/>
      <c r="V966" s="42"/>
      <c r="W966" s="22"/>
    </row>
    <row r="967" spans="17:23" x14ac:dyDescent="0.35">
      <c r="Q967" s="18"/>
      <c r="R967" s="18"/>
      <c r="S967" s="22"/>
      <c r="T967" s="21"/>
      <c r="U967" s="13"/>
      <c r="V967" s="42"/>
      <c r="W967" s="22"/>
    </row>
    <row r="968" spans="17:23" x14ac:dyDescent="0.35">
      <c r="Q968" s="18"/>
      <c r="R968" s="18"/>
      <c r="S968" s="22"/>
      <c r="T968" s="21"/>
      <c r="U968" s="13"/>
      <c r="V968" s="42"/>
      <c r="W968" s="22"/>
    </row>
    <row r="969" spans="17:23" x14ac:dyDescent="0.35">
      <c r="Q969" s="18"/>
      <c r="R969" s="18"/>
      <c r="S969" s="22"/>
      <c r="T969" s="21"/>
      <c r="U969" s="13"/>
      <c r="V969" s="42"/>
      <c r="W969" s="22"/>
    </row>
    <row r="970" spans="17:23" x14ac:dyDescent="0.35">
      <c r="Q970" s="18"/>
      <c r="R970" s="18"/>
      <c r="S970" s="22"/>
      <c r="T970" s="21"/>
      <c r="U970" s="13"/>
      <c r="V970" s="42"/>
      <c r="W970" s="22"/>
    </row>
    <row r="971" spans="17:23" x14ac:dyDescent="0.35">
      <c r="Q971" s="18"/>
      <c r="R971" s="18"/>
      <c r="S971" s="22"/>
      <c r="T971" s="21"/>
      <c r="U971" s="13"/>
      <c r="V971" s="42"/>
      <c r="W971" s="22"/>
    </row>
    <row r="972" spans="17:23" x14ac:dyDescent="0.35">
      <c r="Q972" s="18"/>
      <c r="R972" s="18"/>
      <c r="S972" s="22"/>
      <c r="T972" s="21"/>
      <c r="U972" s="13"/>
      <c r="V972" s="42"/>
      <c r="W972" s="22"/>
    </row>
    <row r="973" spans="17:23" x14ac:dyDescent="0.35">
      <c r="Q973" s="18"/>
      <c r="R973" s="18"/>
      <c r="S973" s="22"/>
      <c r="T973" s="21"/>
      <c r="U973" s="13"/>
      <c r="V973" s="42"/>
      <c r="W973" s="22"/>
    </row>
    <row r="974" spans="17:23" x14ac:dyDescent="0.35">
      <c r="Q974" s="18"/>
      <c r="R974" s="18"/>
      <c r="S974" s="22"/>
      <c r="T974" s="21"/>
      <c r="U974" s="13"/>
      <c r="V974" s="42"/>
      <c r="W974" s="22"/>
    </row>
    <row r="975" spans="17:23" x14ac:dyDescent="0.35">
      <c r="Q975" s="18"/>
      <c r="R975" s="18"/>
      <c r="S975" s="22"/>
      <c r="T975" s="21"/>
      <c r="U975" s="13"/>
      <c r="V975" s="42"/>
      <c r="W975" s="22"/>
    </row>
    <row r="976" spans="17:23" x14ac:dyDescent="0.35">
      <c r="Q976" s="18"/>
      <c r="R976" s="18"/>
      <c r="S976" s="22"/>
      <c r="T976" s="21"/>
      <c r="U976" s="13"/>
      <c r="V976" s="42"/>
      <c r="W976" s="22"/>
    </row>
    <row r="977" spans="17:23" x14ac:dyDescent="0.35">
      <c r="Q977" s="18"/>
      <c r="R977" s="18"/>
      <c r="S977" s="22"/>
      <c r="T977" s="21"/>
      <c r="U977" s="13"/>
      <c r="V977" s="42"/>
      <c r="W977" s="22"/>
    </row>
    <row r="978" spans="17:23" x14ac:dyDescent="0.35">
      <c r="Q978" s="18"/>
      <c r="R978" s="18"/>
      <c r="S978" s="22"/>
      <c r="T978" s="21"/>
      <c r="U978" s="13"/>
      <c r="V978" s="42"/>
      <c r="W978" s="22"/>
    </row>
    <row r="979" spans="17:23" x14ac:dyDescent="0.35">
      <c r="Q979" s="18"/>
      <c r="R979" s="18"/>
      <c r="S979" s="22"/>
      <c r="T979" s="21"/>
      <c r="U979" s="13"/>
      <c r="V979" s="42"/>
      <c r="W979" s="22"/>
    </row>
    <row r="980" spans="17:23" x14ac:dyDescent="0.35">
      <c r="Q980" s="18"/>
      <c r="R980" s="18"/>
      <c r="S980" s="22"/>
      <c r="T980" s="21"/>
      <c r="U980" s="13"/>
      <c r="V980" s="42"/>
      <c r="W980" s="22"/>
    </row>
    <row r="981" spans="17:23" x14ac:dyDescent="0.35">
      <c r="Q981" s="18"/>
      <c r="R981" s="18"/>
      <c r="S981" s="22"/>
      <c r="T981" s="21"/>
      <c r="U981" s="13"/>
      <c r="V981" s="42"/>
      <c r="W981" s="22"/>
    </row>
    <row r="982" spans="17:23" x14ac:dyDescent="0.35">
      <c r="Q982" s="18"/>
      <c r="R982" s="18"/>
      <c r="S982" s="22"/>
      <c r="T982" s="21"/>
      <c r="U982" s="13"/>
      <c r="V982" s="42"/>
      <c r="W982" s="22"/>
    </row>
    <row r="983" spans="17:23" x14ac:dyDescent="0.35">
      <c r="Q983" s="18"/>
      <c r="R983" s="18"/>
      <c r="S983" s="22"/>
      <c r="T983" s="21"/>
      <c r="U983" s="13"/>
      <c r="V983" s="42"/>
      <c r="W983" s="22"/>
    </row>
    <row r="984" spans="17:23" x14ac:dyDescent="0.35">
      <c r="Q984" s="18"/>
      <c r="R984" s="18"/>
      <c r="S984" s="22"/>
      <c r="T984" s="21"/>
      <c r="U984" s="13"/>
      <c r="V984" s="42"/>
      <c r="W984" s="22"/>
    </row>
    <row r="985" spans="17:23" x14ac:dyDescent="0.35">
      <c r="Q985" s="18"/>
      <c r="R985" s="18"/>
      <c r="S985" s="22"/>
      <c r="T985" s="21"/>
      <c r="U985" s="13"/>
      <c r="V985" s="42"/>
      <c r="W985" s="22"/>
    </row>
    <row r="986" spans="17:23" x14ac:dyDescent="0.35">
      <c r="Q986" s="18"/>
      <c r="R986" s="18"/>
      <c r="S986" s="22"/>
      <c r="T986" s="21"/>
      <c r="U986" s="13"/>
      <c r="V986" s="42"/>
      <c r="W986" s="22"/>
    </row>
    <row r="987" spans="17:23" x14ac:dyDescent="0.35">
      <c r="Q987" s="18"/>
      <c r="R987" s="18"/>
      <c r="S987" s="22"/>
      <c r="T987" s="21"/>
      <c r="U987" s="13"/>
      <c r="V987" s="42"/>
      <c r="W987" s="22"/>
    </row>
    <row r="988" spans="17:23" x14ac:dyDescent="0.35">
      <c r="Q988" s="18"/>
      <c r="R988" s="18"/>
      <c r="S988" s="22"/>
      <c r="T988" s="21"/>
      <c r="U988" s="13"/>
      <c r="V988" s="42"/>
      <c r="W988" s="22"/>
    </row>
    <row r="989" spans="17:23" x14ac:dyDescent="0.35">
      <c r="Q989" s="18"/>
      <c r="R989" s="18"/>
      <c r="S989" s="22"/>
      <c r="T989" s="21"/>
      <c r="U989" s="13"/>
      <c r="V989" s="42"/>
      <c r="W989" s="22"/>
    </row>
    <row r="990" spans="17:23" x14ac:dyDescent="0.35">
      <c r="Q990" s="18"/>
      <c r="R990" s="18"/>
      <c r="S990" s="22"/>
      <c r="T990" s="21"/>
      <c r="U990" s="13"/>
      <c r="V990" s="42"/>
      <c r="W990" s="22"/>
    </row>
    <row r="991" spans="17:23" x14ac:dyDescent="0.35">
      <c r="Q991" s="18"/>
      <c r="R991" s="18"/>
      <c r="S991" s="22"/>
      <c r="T991" s="21"/>
      <c r="U991" s="13"/>
      <c r="V991" s="42"/>
      <c r="W991" s="22"/>
    </row>
    <row r="992" spans="17:23" x14ac:dyDescent="0.35">
      <c r="Q992" s="18"/>
      <c r="R992" s="18"/>
      <c r="S992" s="22"/>
      <c r="T992" s="21"/>
      <c r="U992" s="13"/>
      <c r="V992" s="42"/>
      <c r="W992" s="22"/>
    </row>
    <row r="993" spans="17:23" x14ac:dyDescent="0.35">
      <c r="Q993" s="18"/>
      <c r="R993" s="18"/>
      <c r="S993" s="22"/>
      <c r="T993" s="21"/>
      <c r="U993" s="13"/>
      <c r="V993" s="42"/>
      <c r="W993" s="22"/>
    </row>
    <row r="994" spans="17:23" x14ac:dyDescent="0.35">
      <c r="Q994" s="18"/>
      <c r="R994" s="18"/>
      <c r="S994" s="22"/>
      <c r="T994" s="21"/>
      <c r="U994" s="13"/>
      <c r="V994" s="42"/>
      <c r="W994" s="22"/>
    </row>
    <row r="995" spans="17:23" x14ac:dyDescent="0.35">
      <c r="Q995" s="18"/>
      <c r="R995" s="18"/>
      <c r="S995" s="22"/>
      <c r="T995" s="21"/>
      <c r="U995" s="13"/>
      <c r="V995" s="42"/>
      <c r="W995" s="22"/>
    </row>
    <row r="996" spans="17:23" x14ac:dyDescent="0.35">
      <c r="Q996" s="18"/>
      <c r="R996" s="18"/>
      <c r="S996" s="22"/>
      <c r="T996" s="21"/>
      <c r="U996" s="13"/>
      <c r="V996" s="42"/>
      <c r="W996" s="22"/>
    </row>
    <row r="997" spans="17:23" x14ac:dyDescent="0.35">
      <c r="Q997" s="18"/>
      <c r="R997" s="18"/>
      <c r="S997" s="22"/>
      <c r="T997" s="21"/>
      <c r="U997" s="13"/>
      <c r="V997" s="42"/>
      <c r="W997" s="22"/>
    </row>
    <row r="998" spans="17:23" x14ac:dyDescent="0.35">
      <c r="Q998" s="18"/>
      <c r="R998" s="18"/>
      <c r="S998" s="22"/>
      <c r="T998" s="21"/>
      <c r="U998" s="13"/>
      <c r="V998" s="42"/>
      <c r="W998" s="22"/>
    </row>
    <row r="999" spans="17:23" x14ac:dyDescent="0.35">
      <c r="Q999" s="18"/>
      <c r="R999" s="18"/>
      <c r="S999" s="22"/>
      <c r="T999" s="21"/>
      <c r="U999" s="13"/>
      <c r="V999" s="42"/>
      <c r="W999" s="22"/>
    </row>
    <row r="1000" spans="17:23" x14ac:dyDescent="0.35">
      <c r="Q1000" s="18"/>
      <c r="R1000" s="18"/>
      <c r="S1000" s="22"/>
      <c r="T1000" s="21"/>
      <c r="U1000" s="13"/>
      <c r="V1000" s="42"/>
      <c r="W1000" s="22"/>
    </row>
    <row r="1001" spans="17:23" x14ac:dyDescent="0.35">
      <c r="Q1001" s="18"/>
      <c r="R1001" s="18"/>
      <c r="S1001" s="22"/>
      <c r="T1001" s="21"/>
      <c r="U1001" s="13"/>
      <c r="V1001" s="42"/>
      <c r="W1001" s="22"/>
    </row>
    <row r="1002" spans="17:23" x14ac:dyDescent="0.35">
      <c r="Q1002" s="18"/>
      <c r="R1002" s="18"/>
      <c r="S1002" s="22"/>
      <c r="T1002" s="21"/>
      <c r="U1002" s="13"/>
      <c r="V1002" s="42"/>
      <c r="W1002" s="22"/>
    </row>
    <row r="1003" spans="17:23" x14ac:dyDescent="0.35">
      <c r="Q1003" s="18"/>
      <c r="R1003" s="18"/>
      <c r="S1003" s="22"/>
      <c r="T1003" s="21"/>
      <c r="U1003" s="13"/>
      <c r="V1003" s="42"/>
      <c r="W1003" s="22"/>
    </row>
    <row r="1004" spans="17:23" x14ac:dyDescent="0.35">
      <c r="Q1004" s="18"/>
      <c r="R1004" s="18"/>
      <c r="S1004" s="22"/>
      <c r="T1004" s="21"/>
      <c r="U1004" s="13"/>
      <c r="V1004" s="42"/>
      <c r="W1004" s="22"/>
    </row>
    <row r="1005" spans="17:23" x14ac:dyDescent="0.35">
      <c r="Q1005" s="18"/>
      <c r="R1005" s="18"/>
      <c r="S1005" s="22"/>
      <c r="T1005" s="21"/>
      <c r="U1005" s="13"/>
      <c r="V1005" s="42"/>
      <c r="W1005" s="22"/>
    </row>
    <row r="1006" spans="17:23" x14ac:dyDescent="0.35">
      <c r="Q1006" s="18"/>
      <c r="R1006" s="18"/>
      <c r="S1006" s="22"/>
      <c r="T1006" s="21"/>
      <c r="U1006" s="13"/>
      <c r="V1006" s="42"/>
      <c r="W1006" s="22"/>
    </row>
    <row r="1007" spans="17:23" x14ac:dyDescent="0.35">
      <c r="Q1007" s="18"/>
      <c r="R1007" s="18"/>
      <c r="S1007" s="22"/>
      <c r="T1007" s="21"/>
      <c r="U1007" s="13"/>
      <c r="V1007" s="42"/>
      <c r="W1007" s="22"/>
    </row>
    <row r="1008" spans="17:23" x14ac:dyDescent="0.35">
      <c r="Q1008" s="18"/>
      <c r="R1008" s="18"/>
      <c r="S1008" s="22"/>
      <c r="T1008" s="21"/>
      <c r="U1008" s="13"/>
      <c r="V1008" s="42"/>
      <c r="W1008" s="22"/>
    </row>
    <row r="1009" spans="17:23" x14ac:dyDescent="0.35">
      <c r="Q1009" s="18"/>
      <c r="R1009" s="18"/>
      <c r="S1009" s="22"/>
      <c r="T1009" s="21"/>
      <c r="U1009" s="13"/>
      <c r="V1009" s="42"/>
      <c r="W1009" s="22"/>
    </row>
    <row r="1010" spans="17:23" x14ac:dyDescent="0.35">
      <c r="Q1010" s="18"/>
      <c r="R1010" s="18"/>
      <c r="S1010" s="22"/>
      <c r="T1010" s="21"/>
      <c r="U1010" s="13"/>
      <c r="V1010" s="42"/>
      <c r="W1010" s="22"/>
    </row>
    <row r="1011" spans="17:23" x14ac:dyDescent="0.35">
      <c r="Q1011" s="18"/>
      <c r="R1011" s="18"/>
      <c r="S1011" s="22"/>
      <c r="T1011" s="21"/>
      <c r="U1011" s="13"/>
      <c r="V1011" s="42"/>
      <c r="W1011" s="22"/>
    </row>
    <row r="1012" spans="17:23" x14ac:dyDescent="0.35">
      <c r="Q1012" s="18"/>
      <c r="R1012" s="18"/>
      <c r="S1012" s="22"/>
      <c r="T1012" s="21"/>
      <c r="U1012" s="13"/>
      <c r="V1012" s="42"/>
      <c r="W1012" s="22"/>
    </row>
    <row r="1013" spans="17:23" x14ac:dyDescent="0.35">
      <c r="Q1013" s="18"/>
      <c r="R1013" s="18"/>
      <c r="S1013" s="22"/>
      <c r="T1013" s="21"/>
      <c r="U1013" s="13"/>
      <c r="V1013" s="42"/>
      <c r="W1013" s="22"/>
    </row>
    <row r="1014" spans="17:23" x14ac:dyDescent="0.35">
      <c r="Q1014" s="18"/>
      <c r="R1014" s="18"/>
      <c r="S1014" s="22"/>
      <c r="T1014" s="21"/>
      <c r="U1014" s="13"/>
      <c r="V1014" s="42"/>
      <c r="W1014" s="22"/>
    </row>
    <row r="1015" spans="17:23" x14ac:dyDescent="0.35">
      <c r="Q1015" s="18"/>
      <c r="R1015" s="18"/>
      <c r="S1015" s="22"/>
      <c r="T1015" s="21"/>
      <c r="U1015" s="13"/>
      <c r="V1015" s="42"/>
      <c r="W1015" s="22"/>
    </row>
    <row r="1016" spans="17:23" x14ac:dyDescent="0.35">
      <c r="Q1016" s="18"/>
      <c r="R1016" s="18"/>
      <c r="S1016" s="22"/>
      <c r="T1016" s="21"/>
      <c r="U1016" s="13"/>
      <c r="V1016" s="42"/>
      <c r="W1016" s="22"/>
    </row>
    <row r="1017" spans="17:23" x14ac:dyDescent="0.35">
      <c r="Q1017" s="18"/>
      <c r="R1017" s="18"/>
      <c r="S1017" s="22"/>
      <c r="T1017" s="21"/>
      <c r="U1017" s="13"/>
      <c r="V1017" s="42"/>
      <c r="W1017" s="22"/>
    </row>
    <row r="1018" spans="17:23" x14ac:dyDescent="0.35">
      <c r="Q1018" s="18"/>
      <c r="R1018" s="18"/>
      <c r="S1018" s="22"/>
      <c r="T1018" s="21"/>
      <c r="U1018" s="13"/>
      <c r="V1018" s="42"/>
      <c r="W1018" s="22"/>
    </row>
    <row r="1019" spans="17:23" x14ac:dyDescent="0.35">
      <c r="Q1019" s="18"/>
      <c r="R1019" s="18"/>
      <c r="S1019" s="22"/>
      <c r="T1019" s="21"/>
      <c r="U1019" s="13"/>
      <c r="V1019" s="42"/>
      <c r="W1019" s="22"/>
    </row>
    <row r="1020" spans="17:23" x14ac:dyDescent="0.35">
      <c r="Q1020" s="18"/>
      <c r="R1020" s="18"/>
      <c r="S1020" s="22"/>
      <c r="T1020" s="21"/>
      <c r="U1020" s="13"/>
      <c r="V1020" s="42"/>
      <c r="W1020" s="22"/>
    </row>
    <row r="1021" spans="17:23" x14ac:dyDescent="0.35">
      <c r="Q1021" s="18"/>
      <c r="R1021" s="18"/>
      <c r="S1021" s="22"/>
      <c r="T1021" s="21"/>
      <c r="U1021" s="13"/>
      <c r="V1021" s="42"/>
      <c r="W1021" s="22"/>
    </row>
    <row r="1022" spans="17:23" x14ac:dyDescent="0.35">
      <c r="Q1022" s="18"/>
      <c r="R1022" s="18"/>
      <c r="S1022" s="22"/>
      <c r="T1022" s="21"/>
      <c r="U1022" s="13"/>
      <c r="V1022" s="42"/>
      <c r="W1022" s="22"/>
    </row>
    <row r="1023" spans="17:23" x14ac:dyDescent="0.35">
      <c r="Q1023" s="18"/>
      <c r="R1023" s="18"/>
      <c r="S1023" s="22"/>
      <c r="T1023" s="21"/>
      <c r="U1023" s="13"/>
      <c r="V1023" s="42"/>
      <c r="W1023" s="22"/>
    </row>
    <row r="1024" spans="17:23" x14ac:dyDescent="0.35">
      <c r="Q1024" s="18"/>
      <c r="R1024" s="18"/>
      <c r="S1024" s="22"/>
      <c r="T1024" s="21"/>
      <c r="U1024" s="13"/>
      <c r="V1024" s="42"/>
      <c r="W1024" s="22"/>
    </row>
    <row r="1025" spans="17:23" x14ac:dyDescent="0.35">
      <c r="Q1025" s="18"/>
      <c r="R1025" s="18"/>
      <c r="S1025" s="22"/>
      <c r="T1025" s="21"/>
      <c r="U1025" s="13"/>
      <c r="V1025" s="42"/>
      <c r="W1025" s="22"/>
    </row>
    <row r="1026" spans="17:23" x14ac:dyDescent="0.35">
      <c r="Q1026" s="18"/>
      <c r="R1026" s="18"/>
      <c r="S1026" s="22"/>
      <c r="T1026" s="21"/>
      <c r="U1026" s="13"/>
      <c r="V1026" s="42"/>
      <c r="W1026" s="22"/>
    </row>
    <row r="1027" spans="17:23" x14ac:dyDescent="0.35">
      <c r="Q1027" s="18"/>
      <c r="R1027" s="18"/>
      <c r="S1027" s="22"/>
      <c r="T1027" s="21"/>
      <c r="U1027" s="13"/>
      <c r="V1027" s="42"/>
      <c r="W1027" s="22"/>
    </row>
    <row r="1028" spans="17:23" x14ac:dyDescent="0.35">
      <c r="Q1028" s="18"/>
      <c r="R1028" s="18"/>
      <c r="S1028" s="22"/>
      <c r="T1028" s="21"/>
      <c r="U1028" s="13"/>
      <c r="V1028" s="42"/>
      <c r="W1028" s="22"/>
    </row>
    <row r="1029" spans="17:23" x14ac:dyDescent="0.35">
      <c r="Q1029" s="18"/>
      <c r="R1029" s="18"/>
      <c r="S1029" s="22"/>
      <c r="T1029" s="21"/>
      <c r="U1029" s="13"/>
      <c r="V1029" s="42"/>
      <c r="W1029" s="22"/>
    </row>
    <row r="1030" spans="17:23" x14ac:dyDescent="0.35">
      <c r="Q1030" s="18"/>
      <c r="R1030" s="18"/>
      <c r="S1030" s="22"/>
      <c r="T1030" s="21"/>
      <c r="U1030" s="13"/>
      <c r="V1030" s="42"/>
      <c r="W1030" s="22"/>
    </row>
    <row r="1031" spans="17:23" x14ac:dyDescent="0.35">
      <c r="Q1031" s="18"/>
      <c r="R1031" s="18"/>
      <c r="S1031" s="22"/>
      <c r="T1031" s="21"/>
      <c r="U1031" s="13"/>
      <c r="V1031" s="42"/>
      <c r="W1031" s="22"/>
    </row>
    <row r="1032" spans="17:23" x14ac:dyDescent="0.35">
      <c r="Q1032" s="18"/>
      <c r="R1032" s="18"/>
      <c r="S1032" s="22"/>
      <c r="T1032" s="21"/>
      <c r="U1032" s="13"/>
      <c r="V1032" s="42"/>
      <c r="W1032" s="22"/>
    </row>
    <row r="1033" spans="17:23" x14ac:dyDescent="0.35">
      <c r="Q1033" s="18"/>
      <c r="R1033" s="18"/>
      <c r="S1033" s="22"/>
      <c r="T1033" s="21"/>
      <c r="U1033" s="13"/>
      <c r="V1033" s="42"/>
      <c r="W1033" s="22"/>
    </row>
    <row r="1034" spans="17:23" x14ac:dyDescent="0.35">
      <c r="Q1034" s="18"/>
      <c r="R1034" s="18"/>
      <c r="S1034" s="22"/>
      <c r="T1034" s="21"/>
      <c r="U1034" s="13"/>
      <c r="V1034" s="42"/>
      <c r="W1034" s="22"/>
    </row>
    <row r="1035" spans="17:23" x14ac:dyDescent="0.35">
      <c r="Q1035" s="18"/>
      <c r="R1035" s="18"/>
      <c r="S1035" s="22"/>
      <c r="T1035" s="21"/>
      <c r="U1035" s="13"/>
      <c r="V1035" s="42"/>
      <c r="W1035" s="22"/>
    </row>
    <row r="1036" spans="17:23" x14ac:dyDescent="0.35">
      <c r="Q1036" s="18"/>
      <c r="R1036" s="18"/>
      <c r="S1036" s="22"/>
      <c r="T1036" s="21"/>
      <c r="U1036" s="13"/>
      <c r="V1036" s="42"/>
      <c r="W1036" s="22"/>
    </row>
    <row r="1037" spans="17:23" x14ac:dyDescent="0.35">
      <c r="Q1037" s="18"/>
      <c r="R1037" s="18"/>
      <c r="S1037" s="22"/>
      <c r="T1037" s="21"/>
      <c r="U1037" s="13"/>
      <c r="V1037" s="42"/>
      <c r="W1037" s="22"/>
    </row>
    <row r="1038" spans="17:23" x14ac:dyDescent="0.35">
      <c r="Q1038" s="18"/>
      <c r="R1038" s="18"/>
      <c r="S1038" s="22"/>
      <c r="T1038" s="21"/>
      <c r="U1038" s="13"/>
      <c r="V1038" s="42"/>
      <c r="W1038" s="22"/>
    </row>
    <row r="1039" spans="17:23" x14ac:dyDescent="0.35">
      <c r="Q1039" s="18"/>
      <c r="R1039" s="18"/>
      <c r="S1039" s="22"/>
      <c r="T1039" s="21"/>
      <c r="U1039" s="13"/>
      <c r="V1039" s="42"/>
      <c r="W1039" s="22"/>
    </row>
    <row r="1040" spans="17:23" x14ac:dyDescent="0.35">
      <c r="Q1040" s="18"/>
      <c r="R1040" s="18"/>
      <c r="S1040" s="22"/>
      <c r="T1040" s="21"/>
      <c r="U1040" s="13"/>
      <c r="V1040" s="42"/>
      <c r="W1040" s="22"/>
    </row>
    <row r="1041" spans="17:23" x14ac:dyDescent="0.35">
      <c r="Q1041" s="18"/>
      <c r="R1041" s="18"/>
      <c r="S1041" s="22"/>
      <c r="T1041" s="21"/>
      <c r="U1041" s="13"/>
      <c r="V1041" s="42"/>
      <c r="W1041" s="22"/>
    </row>
    <row r="1042" spans="17:23" x14ac:dyDescent="0.35">
      <c r="Q1042" s="18"/>
      <c r="R1042" s="18"/>
      <c r="S1042" s="22"/>
      <c r="T1042" s="21"/>
      <c r="U1042" s="13"/>
      <c r="V1042" s="42"/>
      <c r="W1042" s="22"/>
    </row>
    <row r="1043" spans="17:23" x14ac:dyDescent="0.35">
      <c r="Q1043" s="18"/>
      <c r="R1043" s="18"/>
      <c r="S1043" s="22"/>
      <c r="T1043" s="21"/>
      <c r="U1043" s="13"/>
      <c r="V1043" s="42"/>
      <c r="W1043" s="22"/>
    </row>
    <row r="1044" spans="17:23" x14ac:dyDescent="0.35">
      <c r="Q1044" s="18"/>
      <c r="R1044" s="18"/>
      <c r="S1044" s="22"/>
      <c r="T1044" s="21"/>
      <c r="U1044" s="13"/>
      <c r="V1044" s="42"/>
      <c r="W1044" s="22"/>
    </row>
    <row r="1045" spans="17:23" x14ac:dyDescent="0.35">
      <c r="Q1045" s="18"/>
      <c r="R1045" s="18"/>
      <c r="S1045" s="22"/>
      <c r="T1045" s="21"/>
      <c r="U1045" s="13"/>
      <c r="V1045" s="42"/>
      <c r="W1045" s="22"/>
    </row>
    <row r="1046" spans="17:23" x14ac:dyDescent="0.35">
      <c r="Q1046" s="18"/>
      <c r="R1046" s="18"/>
      <c r="S1046" s="22"/>
      <c r="T1046" s="21"/>
      <c r="U1046" s="13"/>
      <c r="V1046" s="42"/>
      <c r="W1046" s="22"/>
    </row>
    <row r="1047" spans="17:23" x14ac:dyDescent="0.35">
      <c r="Q1047" s="18"/>
      <c r="R1047" s="18"/>
      <c r="S1047" s="22"/>
      <c r="T1047" s="21"/>
      <c r="U1047" s="13"/>
      <c r="V1047" s="42"/>
      <c r="W1047" s="22"/>
    </row>
    <row r="1048" spans="17:23" x14ac:dyDescent="0.35">
      <c r="Q1048" s="18"/>
      <c r="R1048" s="18"/>
      <c r="S1048" s="22"/>
      <c r="T1048" s="21"/>
      <c r="U1048" s="13"/>
      <c r="V1048" s="42"/>
      <c r="W1048" s="22"/>
    </row>
    <row r="1049" spans="17:23" x14ac:dyDescent="0.35">
      <c r="Q1049" s="18"/>
      <c r="R1049" s="18"/>
      <c r="S1049" s="22"/>
      <c r="T1049" s="21"/>
      <c r="U1049" s="13"/>
      <c r="V1049" s="42"/>
      <c r="W1049" s="22"/>
    </row>
    <row r="1050" spans="17:23" x14ac:dyDescent="0.35">
      <c r="Q1050" s="18"/>
      <c r="R1050" s="18"/>
      <c r="S1050" s="22"/>
      <c r="T1050" s="21"/>
      <c r="U1050" s="13"/>
      <c r="V1050" s="42"/>
      <c r="W1050" s="22"/>
    </row>
    <row r="1051" spans="17:23" x14ac:dyDescent="0.35">
      <c r="Q1051" s="18"/>
      <c r="R1051" s="18"/>
      <c r="S1051" s="22"/>
      <c r="T1051" s="21"/>
      <c r="U1051" s="13"/>
      <c r="V1051" s="42"/>
      <c r="W1051" s="22"/>
    </row>
    <row r="1052" spans="17:23" x14ac:dyDescent="0.35">
      <c r="Q1052" s="18"/>
      <c r="R1052" s="18"/>
      <c r="S1052" s="22"/>
      <c r="T1052" s="21"/>
      <c r="U1052" s="13"/>
      <c r="V1052" s="42"/>
      <c r="W1052" s="22"/>
    </row>
    <row r="1053" spans="17:23" x14ac:dyDescent="0.35">
      <c r="Q1053" s="18"/>
      <c r="R1053" s="18"/>
      <c r="S1053" s="22"/>
      <c r="T1053" s="21"/>
      <c r="U1053" s="13"/>
      <c r="V1053" s="42"/>
      <c r="W1053" s="22"/>
    </row>
    <row r="1054" spans="17:23" x14ac:dyDescent="0.35">
      <c r="Q1054" s="18"/>
      <c r="R1054" s="18"/>
      <c r="S1054" s="22"/>
      <c r="T1054" s="21"/>
      <c r="U1054" s="13"/>
      <c r="V1054" s="42"/>
      <c r="W1054" s="22"/>
    </row>
    <row r="1055" spans="17:23" x14ac:dyDescent="0.35">
      <c r="Q1055" s="18"/>
      <c r="R1055" s="18"/>
      <c r="S1055" s="22"/>
      <c r="T1055" s="21"/>
      <c r="U1055" s="13"/>
      <c r="V1055" s="42"/>
      <c r="W1055" s="22"/>
    </row>
    <row r="1056" spans="17:23" x14ac:dyDescent="0.35">
      <c r="Q1056" s="18"/>
      <c r="R1056" s="18"/>
      <c r="S1056" s="22"/>
      <c r="T1056" s="21"/>
      <c r="U1056" s="13"/>
      <c r="V1056" s="42"/>
      <c r="W1056" s="22"/>
    </row>
    <row r="1057" spans="17:23" x14ac:dyDescent="0.35">
      <c r="Q1057" s="18"/>
      <c r="R1057" s="18"/>
      <c r="S1057" s="22"/>
      <c r="T1057" s="21"/>
      <c r="U1057" s="13"/>
      <c r="V1057" s="42"/>
      <c r="W1057" s="22"/>
    </row>
    <row r="1058" spans="17:23" x14ac:dyDescent="0.35">
      <c r="Q1058" s="18"/>
      <c r="R1058" s="18"/>
      <c r="S1058" s="22"/>
      <c r="T1058" s="21"/>
      <c r="U1058" s="13"/>
      <c r="V1058" s="42"/>
      <c r="W1058" s="22"/>
    </row>
    <row r="1059" spans="17:23" x14ac:dyDescent="0.35">
      <c r="Q1059" s="18"/>
      <c r="R1059" s="18"/>
      <c r="S1059" s="22"/>
      <c r="T1059" s="21"/>
      <c r="U1059" s="13"/>
      <c r="V1059" s="42"/>
      <c r="W1059" s="22"/>
    </row>
    <row r="1060" spans="17:23" x14ac:dyDescent="0.35">
      <c r="Q1060" s="18"/>
      <c r="R1060" s="18"/>
      <c r="S1060" s="22"/>
      <c r="T1060" s="21"/>
      <c r="U1060" s="13"/>
      <c r="V1060" s="42"/>
      <c r="W1060" s="22"/>
    </row>
    <row r="1061" spans="17:23" x14ac:dyDescent="0.35">
      <c r="Q1061" s="18"/>
      <c r="R1061" s="18"/>
      <c r="S1061" s="22"/>
      <c r="T1061" s="21"/>
      <c r="U1061" s="13"/>
      <c r="V1061" s="42"/>
      <c r="W1061" s="22"/>
    </row>
    <row r="1062" spans="17:23" x14ac:dyDescent="0.35">
      <c r="Q1062" s="18"/>
      <c r="R1062" s="18"/>
      <c r="S1062" s="22"/>
      <c r="T1062" s="21"/>
      <c r="U1062" s="13"/>
      <c r="V1062" s="42"/>
      <c r="W1062" s="22"/>
    </row>
    <row r="1063" spans="17:23" x14ac:dyDescent="0.35">
      <c r="Q1063" s="18"/>
      <c r="R1063" s="18"/>
      <c r="S1063" s="22"/>
      <c r="T1063" s="21"/>
      <c r="U1063" s="13"/>
      <c r="V1063" s="42"/>
      <c r="W1063" s="22"/>
    </row>
    <row r="1064" spans="17:23" x14ac:dyDescent="0.35">
      <c r="Q1064" s="18"/>
      <c r="R1064" s="18"/>
      <c r="S1064" s="22"/>
      <c r="T1064" s="21"/>
      <c r="U1064" s="13"/>
      <c r="V1064" s="42"/>
      <c r="W1064" s="22"/>
    </row>
    <row r="1065" spans="17:23" x14ac:dyDescent="0.35">
      <c r="Q1065" s="18"/>
      <c r="R1065" s="18"/>
      <c r="S1065" s="22"/>
      <c r="T1065" s="21"/>
      <c r="U1065" s="13"/>
      <c r="V1065" s="42"/>
      <c r="W1065" s="22"/>
    </row>
    <row r="1066" spans="17:23" x14ac:dyDescent="0.35">
      <c r="Q1066" s="18"/>
      <c r="R1066" s="18"/>
      <c r="S1066" s="22"/>
      <c r="T1066" s="21"/>
      <c r="U1066" s="13"/>
      <c r="V1066" s="42"/>
      <c r="W1066" s="22"/>
    </row>
    <row r="1067" spans="17:23" x14ac:dyDescent="0.35">
      <c r="Q1067" s="18"/>
      <c r="R1067" s="18"/>
      <c r="S1067" s="22"/>
      <c r="T1067" s="21"/>
      <c r="U1067" s="13"/>
      <c r="V1067" s="42"/>
      <c r="W1067" s="22"/>
    </row>
    <row r="1068" spans="17:23" x14ac:dyDescent="0.35">
      <c r="Q1068" s="18"/>
      <c r="R1068" s="18"/>
      <c r="S1068" s="22"/>
      <c r="T1068" s="21"/>
      <c r="U1068" s="13"/>
      <c r="V1068" s="42"/>
      <c r="W1068" s="22"/>
    </row>
    <row r="1069" spans="17:23" x14ac:dyDescent="0.35">
      <c r="Q1069" s="18"/>
      <c r="R1069" s="18"/>
      <c r="S1069" s="22"/>
      <c r="T1069" s="21"/>
      <c r="U1069" s="13"/>
      <c r="V1069" s="42"/>
      <c r="W1069" s="22"/>
    </row>
    <row r="1070" spans="17:23" x14ac:dyDescent="0.35">
      <c r="Q1070" s="18"/>
      <c r="R1070" s="18"/>
      <c r="S1070" s="22"/>
      <c r="T1070" s="21"/>
      <c r="U1070" s="13"/>
      <c r="V1070" s="42"/>
      <c r="W1070" s="22"/>
    </row>
    <row r="1071" spans="17:23" x14ac:dyDescent="0.35">
      <c r="Q1071" s="18"/>
      <c r="R1071" s="18"/>
      <c r="S1071" s="22"/>
      <c r="T1071" s="21"/>
      <c r="U1071" s="13"/>
      <c r="V1071" s="42"/>
      <c r="W1071" s="22"/>
    </row>
    <row r="1072" spans="17:23" x14ac:dyDescent="0.35">
      <c r="Q1072" s="18"/>
      <c r="R1072" s="18"/>
      <c r="S1072" s="22"/>
      <c r="T1072" s="21"/>
      <c r="U1072" s="13"/>
      <c r="V1072" s="42"/>
      <c r="W1072" s="22"/>
    </row>
    <row r="1073" spans="17:23" x14ac:dyDescent="0.35">
      <c r="Q1073" s="18"/>
      <c r="R1073" s="18"/>
      <c r="S1073" s="22"/>
      <c r="T1073" s="21"/>
      <c r="U1073" s="13"/>
      <c r="V1073" s="42"/>
      <c r="W1073" s="22"/>
    </row>
    <row r="1074" spans="17:23" x14ac:dyDescent="0.35">
      <c r="Q1074" s="18"/>
      <c r="R1074" s="18"/>
      <c r="S1074" s="22"/>
      <c r="T1074" s="21"/>
      <c r="U1074" s="13"/>
      <c r="V1074" s="42"/>
      <c r="W1074" s="22"/>
    </row>
    <row r="1075" spans="17:23" x14ac:dyDescent="0.35">
      <c r="Q1075" s="18"/>
      <c r="R1075" s="18"/>
      <c r="S1075" s="22"/>
      <c r="T1075" s="21"/>
      <c r="U1075" s="13"/>
      <c r="V1075" s="42"/>
      <c r="W1075" s="22"/>
    </row>
    <row r="1076" spans="17:23" x14ac:dyDescent="0.35">
      <c r="Q1076" s="18"/>
      <c r="R1076" s="18"/>
      <c r="S1076" s="22"/>
      <c r="T1076" s="21"/>
      <c r="U1076" s="13"/>
      <c r="V1076" s="42"/>
      <c r="W1076" s="22"/>
    </row>
    <row r="1077" spans="17:23" x14ac:dyDescent="0.35">
      <c r="Q1077" s="18"/>
      <c r="R1077" s="18"/>
      <c r="S1077" s="22"/>
      <c r="T1077" s="21"/>
      <c r="U1077" s="13"/>
      <c r="V1077" s="42"/>
      <c r="W1077" s="22"/>
    </row>
    <row r="1078" spans="17:23" x14ac:dyDescent="0.35">
      <c r="Q1078" s="18"/>
      <c r="R1078" s="18"/>
      <c r="S1078" s="22"/>
      <c r="T1078" s="21"/>
      <c r="U1078" s="13"/>
      <c r="V1078" s="42"/>
      <c r="W1078" s="22"/>
    </row>
    <row r="1079" spans="17:23" x14ac:dyDescent="0.35">
      <c r="Q1079" s="18"/>
      <c r="R1079" s="18"/>
      <c r="S1079" s="22"/>
      <c r="T1079" s="21"/>
      <c r="U1079" s="13"/>
      <c r="V1079" s="42"/>
      <c r="W1079" s="22"/>
    </row>
    <row r="1080" spans="17:23" x14ac:dyDescent="0.35">
      <c r="Q1080" s="18"/>
      <c r="R1080" s="18"/>
      <c r="S1080" s="22"/>
      <c r="T1080" s="21"/>
      <c r="U1080" s="13"/>
      <c r="V1080" s="42"/>
      <c r="W1080" s="22"/>
    </row>
    <row r="1081" spans="17:23" x14ac:dyDescent="0.35">
      <c r="Q1081" s="18"/>
      <c r="R1081" s="18"/>
      <c r="S1081" s="22"/>
      <c r="T1081" s="21"/>
      <c r="U1081" s="13"/>
      <c r="V1081" s="42"/>
      <c r="W1081" s="22"/>
    </row>
    <row r="1082" spans="17:23" x14ac:dyDescent="0.35">
      <c r="Q1082" s="18"/>
      <c r="R1082" s="18"/>
      <c r="S1082" s="22"/>
      <c r="T1082" s="21"/>
      <c r="U1082" s="13"/>
      <c r="V1082" s="42"/>
      <c r="W1082" s="22"/>
    </row>
    <row r="1083" spans="17:23" x14ac:dyDescent="0.35">
      <c r="Q1083" s="18"/>
      <c r="R1083" s="18"/>
      <c r="S1083" s="22"/>
      <c r="T1083" s="21"/>
      <c r="U1083" s="13"/>
      <c r="V1083" s="42"/>
      <c r="W1083" s="22"/>
    </row>
    <row r="1084" spans="17:23" x14ac:dyDescent="0.35">
      <c r="Q1084" s="18"/>
      <c r="R1084" s="18"/>
      <c r="S1084" s="22"/>
      <c r="T1084" s="21"/>
      <c r="U1084" s="13"/>
      <c r="V1084" s="42"/>
      <c r="W1084" s="22"/>
    </row>
    <row r="1085" spans="17:23" x14ac:dyDescent="0.35">
      <c r="Q1085" s="18"/>
      <c r="R1085" s="18"/>
      <c r="S1085" s="22"/>
      <c r="T1085" s="21"/>
      <c r="U1085" s="13"/>
      <c r="V1085" s="42"/>
      <c r="W1085" s="22"/>
    </row>
    <row r="1086" spans="17:23" x14ac:dyDescent="0.35">
      <c r="Q1086" s="18"/>
      <c r="R1086" s="18"/>
      <c r="S1086" s="22"/>
      <c r="T1086" s="21"/>
      <c r="U1086" s="13"/>
      <c r="V1086" s="42"/>
      <c r="W1086" s="22"/>
    </row>
    <row r="1087" spans="17:23" x14ac:dyDescent="0.35">
      <c r="Q1087" s="18"/>
      <c r="R1087" s="18"/>
      <c r="S1087" s="22"/>
      <c r="T1087" s="21"/>
      <c r="U1087" s="13"/>
      <c r="V1087" s="42"/>
      <c r="W1087" s="22"/>
    </row>
    <row r="1088" spans="17:23" x14ac:dyDescent="0.35">
      <c r="Q1088" s="18"/>
      <c r="R1088" s="18"/>
      <c r="S1088" s="22"/>
      <c r="T1088" s="21"/>
      <c r="U1088" s="13"/>
      <c r="V1088" s="42"/>
      <c r="W1088" s="22"/>
    </row>
    <row r="1089" spans="17:23" x14ac:dyDescent="0.35">
      <c r="Q1089" s="18"/>
      <c r="R1089" s="18"/>
      <c r="S1089" s="22"/>
      <c r="T1089" s="21"/>
      <c r="U1089" s="13"/>
      <c r="V1089" s="42"/>
      <c r="W1089" s="22"/>
    </row>
    <row r="1090" spans="17:23" x14ac:dyDescent="0.35">
      <c r="Q1090" s="18"/>
      <c r="R1090" s="18"/>
      <c r="S1090" s="22"/>
      <c r="T1090" s="21"/>
      <c r="U1090" s="13"/>
      <c r="V1090" s="42"/>
      <c r="W1090" s="22"/>
    </row>
    <row r="1091" spans="17:23" x14ac:dyDescent="0.35">
      <c r="Q1091" s="18"/>
      <c r="R1091" s="18"/>
      <c r="S1091" s="22"/>
      <c r="T1091" s="21"/>
      <c r="U1091" s="13"/>
      <c r="V1091" s="42"/>
      <c r="W1091" s="22"/>
    </row>
    <row r="1092" spans="17:23" x14ac:dyDescent="0.35">
      <c r="Q1092" s="18"/>
      <c r="R1092" s="18"/>
      <c r="S1092" s="22"/>
      <c r="T1092" s="21"/>
      <c r="U1092" s="13"/>
      <c r="V1092" s="42"/>
      <c r="W1092" s="22"/>
    </row>
    <row r="1093" spans="17:23" x14ac:dyDescent="0.35">
      <c r="Q1093" s="18"/>
      <c r="R1093" s="18"/>
      <c r="S1093" s="22"/>
      <c r="T1093" s="21"/>
      <c r="U1093" s="13"/>
      <c r="V1093" s="42"/>
      <c r="W1093" s="22"/>
    </row>
    <row r="1094" spans="17:23" x14ac:dyDescent="0.35">
      <c r="Q1094" s="18"/>
      <c r="R1094" s="18"/>
      <c r="S1094" s="22"/>
      <c r="T1094" s="21"/>
      <c r="U1094" s="13"/>
      <c r="V1094" s="42"/>
      <c r="W1094" s="22"/>
    </row>
    <row r="1095" spans="17:23" x14ac:dyDescent="0.35">
      <c r="Q1095" s="18"/>
      <c r="R1095" s="18"/>
      <c r="S1095" s="22"/>
      <c r="T1095" s="21"/>
      <c r="U1095" s="13"/>
      <c r="V1095" s="42"/>
      <c r="W1095" s="22"/>
    </row>
    <row r="1096" spans="17:23" x14ac:dyDescent="0.35">
      <c r="Q1096" s="18"/>
      <c r="R1096" s="18"/>
      <c r="S1096" s="22"/>
      <c r="T1096" s="21"/>
      <c r="U1096" s="13"/>
      <c r="V1096" s="42"/>
      <c r="W1096" s="22"/>
    </row>
    <row r="1097" spans="17:23" x14ac:dyDescent="0.35">
      <c r="Q1097" s="18"/>
      <c r="R1097" s="18"/>
      <c r="S1097" s="22"/>
      <c r="T1097" s="21"/>
      <c r="U1097" s="13"/>
      <c r="V1097" s="42"/>
      <c r="W1097" s="22"/>
    </row>
    <row r="1098" spans="17:23" x14ac:dyDescent="0.35">
      <c r="Q1098" s="18"/>
      <c r="R1098" s="18"/>
      <c r="S1098" s="22"/>
      <c r="T1098" s="21"/>
      <c r="U1098" s="13"/>
      <c r="V1098" s="42"/>
      <c r="W1098" s="22"/>
    </row>
    <row r="1099" spans="17:23" x14ac:dyDescent="0.35">
      <c r="Q1099" s="18"/>
      <c r="R1099" s="18"/>
      <c r="S1099" s="22"/>
      <c r="T1099" s="21"/>
      <c r="U1099" s="13"/>
      <c r="V1099" s="42"/>
      <c r="W1099" s="22"/>
    </row>
    <row r="1100" spans="17:23" x14ac:dyDescent="0.35">
      <c r="Q1100" s="18"/>
      <c r="R1100" s="18"/>
      <c r="S1100" s="22"/>
      <c r="T1100" s="21"/>
      <c r="U1100" s="13"/>
      <c r="V1100" s="42"/>
      <c r="W1100" s="22"/>
    </row>
    <row r="1101" spans="17:23" x14ac:dyDescent="0.35">
      <c r="Q1101" s="18"/>
      <c r="R1101" s="18"/>
      <c r="S1101" s="22"/>
      <c r="T1101" s="21"/>
      <c r="U1101" s="13"/>
      <c r="V1101" s="42"/>
      <c r="W1101" s="22"/>
    </row>
    <row r="1102" spans="17:23" x14ac:dyDescent="0.35">
      <c r="Q1102" s="18"/>
      <c r="R1102" s="18"/>
      <c r="S1102" s="22"/>
      <c r="T1102" s="21"/>
      <c r="U1102" s="13"/>
      <c r="V1102" s="42"/>
      <c r="W1102" s="22"/>
    </row>
    <row r="1103" spans="17:23" x14ac:dyDescent="0.35">
      <c r="Q1103" s="18"/>
      <c r="R1103" s="18"/>
      <c r="S1103" s="22"/>
      <c r="T1103" s="21"/>
      <c r="U1103" s="13"/>
      <c r="V1103" s="42"/>
      <c r="W1103" s="22"/>
    </row>
    <row r="1104" spans="17:23" x14ac:dyDescent="0.35">
      <c r="Q1104" s="18"/>
      <c r="R1104" s="18"/>
      <c r="S1104" s="22"/>
      <c r="T1104" s="21"/>
      <c r="U1104" s="13"/>
      <c r="V1104" s="42"/>
      <c r="W1104" s="22"/>
    </row>
    <row r="1105" spans="17:23" x14ac:dyDescent="0.35">
      <c r="Q1105" s="18"/>
      <c r="R1105" s="18"/>
      <c r="S1105" s="22"/>
      <c r="T1105" s="21"/>
      <c r="U1105" s="13"/>
      <c r="V1105" s="42"/>
      <c r="W1105" s="22"/>
    </row>
    <row r="1106" spans="17:23" x14ac:dyDescent="0.35">
      <c r="Q1106" s="18"/>
      <c r="R1106" s="18"/>
      <c r="S1106" s="22"/>
      <c r="T1106" s="21"/>
      <c r="U1106" s="13"/>
      <c r="V1106" s="42"/>
      <c r="W1106" s="22"/>
    </row>
    <row r="1107" spans="17:23" x14ac:dyDescent="0.35">
      <c r="Q1107" s="18"/>
      <c r="R1107" s="18"/>
      <c r="S1107" s="22"/>
      <c r="T1107" s="21"/>
      <c r="U1107" s="13"/>
      <c r="V1107" s="42"/>
      <c r="W1107" s="22"/>
    </row>
    <row r="1108" spans="17:23" x14ac:dyDescent="0.35">
      <c r="Q1108" s="18"/>
      <c r="R1108" s="18"/>
      <c r="S1108" s="22"/>
      <c r="T1108" s="21"/>
      <c r="U1108" s="13"/>
      <c r="V1108" s="42"/>
      <c r="W1108" s="22"/>
    </row>
    <row r="1109" spans="17:23" x14ac:dyDescent="0.35">
      <c r="Q1109" s="18"/>
      <c r="R1109" s="18"/>
      <c r="S1109" s="22"/>
      <c r="T1109" s="21"/>
      <c r="U1109" s="13"/>
      <c r="V1109" s="42"/>
      <c r="W1109" s="22"/>
    </row>
    <row r="1110" spans="17:23" x14ac:dyDescent="0.35">
      <c r="Q1110" s="18"/>
      <c r="R1110" s="18"/>
      <c r="S1110" s="22"/>
      <c r="T1110" s="21"/>
      <c r="U1110" s="13"/>
      <c r="V1110" s="42"/>
      <c r="W1110" s="22"/>
    </row>
    <row r="1111" spans="17:23" x14ac:dyDescent="0.35">
      <c r="Q1111" s="18"/>
      <c r="R1111" s="18"/>
      <c r="S1111" s="22"/>
      <c r="T1111" s="21"/>
      <c r="U1111" s="13"/>
      <c r="V1111" s="42"/>
      <c r="W1111" s="22"/>
    </row>
    <row r="1112" spans="17:23" x14ac:dyDescent="0.35">
      <c r="Q1112" s="18"/>
      <c r="R1112" s="18"/>
      <c r="S1112" s="22"/>
      <c r="T1112" s="21"/>
      <c r="U1112" s="13"/>
      <c r="V1112" s="42"/>
      <c r="W1112" s="22"/>
    </row>
    <row r="1113" spans="17:23" x14ac:dyDescent="0.35">
      <c r="Q1113" s="18"/>
      <c r="R1113" s="18"/>
      <c r="S1113" s="22"/>
      <c r="T1113" s="21"/>
      <c r="U1113" s="13"/>
      <c r="V1113" s="42"/>
      <c r="W1113" s="22"/>
    </row>
    <row r="1114" spans="17:23" x14ac:dyDescent="0.35">
      <c r="Q1114" s="18"/>
      <c r="R1114" s="18"/>
      <c r="S1114" s="22"/>
      <c r="T1114" s="21"/>
      <c r="U1114" s="13"/>
      <c r="V1114" s="42"/>
      <c r="W1114" s="22"/>
    </row>
    <row r="1115" spans="17:23" x14ac:dyDescent="0.35">
      <c r="Q1115" s="18"/>
      <c r="R1115" s="18"/>
      <c r="S1115" s="22"/>
      <c r="T1115" s="21"/>
      <c r="U1115" s="13"/>
      <c r="V1115" s="42"/>
      <c r="W1115" s="22"/>
    </row>
    <row r="1116" spans="17:23" x14ac:dyDescent="0.35">
      <c r="Q1116" s="18"/>
      <c r="R1116" s="18"/>
      <c r="S1116" s="22"/>
      <c r="T1116" s="21"/>
      <c r="U1116" s="13"/>
      <c r="V1116" s="42"/>
      <c r="W1116" s="22"/>
    </row>
    <row r="1117" spans="17:23" x14ac:dyDescent="0.35">
      <c r="Q1117" s="18"/>
      <c r="R1117" s="18"/>
      <c r="S1117" s="22"/>
      <c r="T1117" s="21"/>
      <c r="U1117" s="13"/>
      <c r="V1117" s="42"/>
      <c r="W1117" s="22"/>
    </row>
    <row r="1118" spans="17:23" x14ac:dyDescent="0.35">
      <c r="Q1118" s="18"/>
      <c r="R1118" s="18"/>
      <c r="S1118" s="22"/>
      <c r="T1118" s="21"/>
      <c r="U1118" s="13"/>
      <c r="V1118" s="42"/>
      <c r="W1118" s="22"/>
    </row>
    <row r="1119" spans="17:23" x14ac:dyDescent="0.35">
      <c r="Q1119" s="18"/>
      <c r="R1119" s="18"/>
      <c r="S1119" s="22"/>
      <c r="T1119" s="21"/>
      <c r="U1119" s="13"/>
      <c r="V1119" s="42"/>
      <c r="W1119" s="22"/>
    </row>
    <row r="1120" spans="17:23" x14ac:dyDescent="0.35">
      <c r="Q1120" s="18"/>
      <c r="R1120" s="18"/>
      <c r="S1120" s="22"/>
      <c r="T1120" s="21"/>
      <c r="U1120" s="13"/>
      <c r="V1120" s="42"/>
      <c r="W1120" s="22"/>
    </row>
    <row r="1121" spans="17:23" x14ac:dyDescent="0.35">
      <c r="Q1121" s="18"/>
      <c r="R1121" s="18"/>
      <c r="S1121" s="22"/>
      <c r="T1121" s="21"/>
      <c r="U1121" s="13"/>
      <c r="V1121" s="42"/>
      <c r="W1121" s="22"/>
    </row>
    <row r="1122" spans="17:23" x14ac:dyDescent="0.35">
      <c r="Q1122" s="18"/>
      <c r="R1122" s="18"/>
      <c r="S1122" s="22"/>
      <c r="T1122" s="21"/>
      <c r="U1122" s="13"/>
      <c r="V1122" s="42"/>
      <c r="W1122" s="22"/>
    </row>
    <row r="1123" spans="17:23" x14ac:dyDescent="0.35">
      <c r="Q1123" s="18"/>
      <c r="R1123" s="18"/>
      <c r="S1123" s="22"/>
      <c r="T1123" s="21"/>
      <c r="U1123" s="13"/>
      <c r="V1123" s="42"/>
      <c r="W1123" s="22"/>
    </row>
    <row r="1124" spans="17:23" x14ac:dyDescent="0.35">
      <c r="Q1124" s="18"/>
      <c r="R1124" s="18"/>
      <c r="S1124" s="22"/>
      <c r="T1124" s="21"/>
      <c r="U1124" s="13"/>
      <c r="V1124" s="42"/>
      <c r="W1124" s="22"/>
    </row>
    <row r="1125" spans="17:23" x14ac:dyDescent="0.35">
      <c r="Q1125" s="18"/>
      <c r="R1125" s="18"/>
      <c r="S1125" s="22"/>
      <c r="T1125" s="21"/>
      <c r="U1125" s="13"/>
      <c r="V1125" s="42"/>
      <c r="W1125" s="22"/>
    </row>
    <row r="1126" spans="17:23" x14ac:dyDescent="0.35">
      <c r="Q1126" s="18"/>
      <c r="R1126" s="18"/>
      <c r="S1126" s="22"/>
      <c r="T1126" s="21"/>
      <c r="U1126" s="13"/>
      <c r="V1126" s="42"/>
      <c r="W1126" s="22"/>
    </row>
    <row r="1127" spans="17:23" x14ac:dyDescent="0.35">
      <c r="Q1127" s="18"/>
      <c r="R1127" s="18"/>
      <c r="S1127" s="22"/>
      <c r="T1127" s="21"/>
      <c r="U1127" s="13"/>
      <c r="V1127" s="42"/>
      <c r="W1127" s="22"/>
    </row>
    <row r="1128" spans="17:23" x14ac:dyDescent="0.35">
      <c r="Q1128" s="18"/>
      <c r="R1128" s="18"/>
      <c r="S1128" s="22"/>
      <c r="T1128" s="21"/>
      <c r="U1128" s="13"/>
      <c r="V1128" s="42"/>
      <c r="W1128" s="22"/>
    </row>
    <row r="1129" spans="17:23" x14ac:dyDescent="0.35">
      <c r="Q1129" s="18"/>
      <c r="R1129" s="18"/>
      <c r="S1129" s="22"/>
      <c r="T1129" s="21"/>
      <c r="U1129" s="13"/>
      <c r="V1129" s="42"/>
      <c r="W1129" s="22"/>
    </row>
    <row r="1130" spans="17:23" x14ac:dyDescent="0.35">
      <c r="Q1130" s="18"/>
      <c r="R1130" s="18"/>
      <c r="S1130" s="22"/>
      <c r="T1130" s="21"/>
      <c r="U1130" s="13"/>
      <c r="V1130" s="42"/>
      <c r="W1130" s="22"/>
    </row>
    <row r="1131" spans="17:23" x14ac:dyDescent="0.35">
      <c r="Q1131" s="18"/>
      <c r="R1131" s="18"/>
      <c r="S1131" s="22"/>
      <c r="T1131" s="21"/>
      <c r="U1131" s="13"/>
      <c r="V1131" s="42"/>
      <c r="W1131" s="22"/>
    </row>
    <row r="1132" spans="17:23" x14ac:dyDescent="0.35">
      <c r="Q1132" s="18"/>
      <c r="R1132" s="18"/>
      <c r="S1132" s="22"/>
      <c r="T1132" s="21"/>
      <c r="U1132" s="13"/>
      <c r="V1132" s="42"/>
      <c r="W1132" s="22"/>
    </row>
    <row r="1133" spans="17:23" x14ac:dyDescent="0.35">
      <c r="Q1133" s="18"/>
      <c r="R1133" s="18"/>
      <c r="S1133" s="22"/>
      <c r="T1133" s="21"/>
      <c r="U1133" s="13"/>
      <c r="V1133" s="42"/>
      <c r="W1133" s="22"/>
    </row>
    <row r="1134" spans="17:23" x14ac:dyDescent="0.35">
      <c r="Q1134" s="18"/>
      <c r="R1134" s="18"/>
      <c r="S1134" s="22"/>
      <c r="T1134" s="21"/>
      <c r="U1134" s="13"/>
      <c r="V1134" s="42"/>
      <c r="W1134" s="22"/>
    </row>
    <row r="1135" spans="17:23" x14ac:dyDescent="0.35">
      <c r="Q1135" s="18"/>
      <c r="R1135" s="18"/>
      <c r="S1135" s="22"/>
      <c r="T1135" s="21"/>
      <c r="U1135" s="13"/>
      <c r="V1135" s="42"/>
      <c r="W1135" s="22"/>
    </row>
    <row r="1136" spans="17:23" x14ac:dyDescent="0.35">
      <c r="Q1136" s="18"/>
      <c r="R1136" s="18"/>
      <c r="S1136" s="22"/>
      <c r="T1136" s="21"/>
      <c r="U1136" s="13"/>
      <c r="V1136" s="42"/>
      <c r="W1136" s="22"/>
    </row>
    <row r="1137" spans="17:23" x14ac:dyDescent="0.35">
      <c r="Q1137" s="18"/>
      <c r="R1137" s="18"/>
      <c r="S1137" s="22"/>
      <c r="T1137" s="21"/>
      <c r="U1137" s="13"/>
      <c r="V1137" s="42"/>
      <c r="W1137" s="22"/>
    </row>
    <row r="1138" spans="17:23" x14ac:dyDescent="0.35">
      <c r="Q1138" s="18"/>
      <c r="R1138" s="18"/>
      <c r="S1138" s="22"/>
      <c r="T1138" s="21"/>
      <c r="U1138" s="13"/>
      <c r="V1138" s="42"/>
      <c r="W1138" s="22"/>
    </row>
    <row r="1139" spans="17:23" x14ac:dyDescent="0.35">
      <c r="Q1139" s="18"/>
      <c r="R1139" s="18"/>
      <c r="S1139" s="22"/>
      <c r="T1139" s="21"/>
      <c r="U1139" s="13"/>
      <c r="V1139" s="42"/>
      <c r="W1139" s="22"/>
    </row>
    <row r="1140" spans="17:23" x14ac:dyDescent="0.35">
      <c r="Q1140" s="18"/>
      <c r="R1140" s="18"/>
      <c r="S1140" s="22"/>
      <c r="T1140" s="21"/>
      <c r="U1140" s="13"/>
      <c r="V1140" s="42"/>
      <c r="W1140" s="22"/>
    </row>
    <row r="1141" spans="17:23" x14ac:dyDescent="0.35">
      <c r="Q1141" s="18"/>
      <c r="R1141" s="18"/>
      <c r="S1141" s="22"/>
      <c r="T1141" s="21"/>
      <c r="U1141" s="13"/>
      <c r="V1141" s="42"/>
      <c r="W1141" s="22"/>
    </row>
    <row r="1142" spans="17:23" x14ac:dyDescent="0.35">
      <c r="Q1142" s="18"/>
      <c r="R1142" s="18"/>
      <c r="S1142" s="22"/>
      <c r="T1142" s="21"/>
      <c r="U1142" s="13"/>
      <c r="V1142" s="42"/>
      <c r="W1142" s="22"/>
    </row>
    <row r="1143" spans="17:23" x14ac:dyDescent="0.35">
      <c r="Q1143" s="18"/>
      <c r="R1143" s="18"/>
      <c r="S1143" s="22"/>
      <c r="T1143" s="21"/>
      <c r="U1143" s="13"/>
      <c r="V1143" s="42"/>
      <c r="W1143" s="22"/>
    </row>
    <row r="1144" spans="17:23" x14ac:dyDescent="0.35">
      <c r="Q1144" s="18"/>
      <c r="R1144" s="18"/>
      <c r="S1144" s="22"/>
      <c r="T1144" s="21"/>
      <c r="U1144" s="13"/>
      <c r="V1144" s="42"/>
      <c r="W1144" s="22"/>
    </row>
    <row r="1145" spans="17:23" x14ac:dyDescent="0.35">
      <c r="Q1145" s="18"/>
      <c r="R1145" s="18"/>
      <c r="S1145" s="22"/>
      <c r="T1145" s="21"/>
      <c r="U1145" s="13"/>
      <c r="V1145" s="42"/>
      <c r="W1145" s="22"/>
    </row>
    <row r="1146" spans="17:23" x14ac:dyDescent="0.35">
      <c r="Q1146" s="18"/>
      <c r="R1146" s="18"/>
      <c r="S1146" s="22"/>
      <c r="T1146" s="21"/>
      <c r="U1146" s="13"/>
      <c r="V1146" s="42"/>
      <c r="W1146" s="22"/>
    </row>
    <row r="1147" spans="17:23" x14ac:dyDescent="0.35">
      <c r="Q1147" s="18"/>
      <c r="R1147" s="18"/>
      <c r="S1147" s="22"/>
      <c r="T1147" s="21"/>
      <c r="U1147" s="13"/>
      <c r="V1147" s="42"/>
      <c r="W1147" s="22"/>
    </row>
    <row r="1148" spans="17:23" x14ac:dyDescent="0.35">
      <c r="Q1148" s="18"/>
      <c r="R1148" s="18"/>
      <c r="S1148" s="22"/>
      <c r="T1148" s="21"/>
      <c r="U1148" s="13"/>
      <c r="V1148" s="42"/>
      <c r="W1148" s="22"/>
    </row>
    <row r="1149" spans="17:23" x14ac:dyDescent="0.35">
      <c r="Q1149" s="18"/>
      <c r="R1149" s="18"/>
      <c r="S1149" s="22"/>
      <c r="T1149" s="21"/>
      <c r="U1149" s="13"/>
      <c r="V1149" s="42"/>
      <c r="W1149" s="22"/>
    </row>
    <row r="1150" spans="17:23" x14ac:dyDescent="0.35">
      <c r="Q1150" s="18"/>
      <c r="R1150" s="18"/>
      <c r="S1150" s="22"/>
      <c r="T1150" s="21"/>
      <c r="U1150" s="13"/>
      <c r="V1150" s="42"/>
      <c r="W1150" s="22"/>
    </row>
    <row r="1151" spans="17:23" x14ac:dyDescent="0.35">
      <c r="Q1151" s="18"/>
      <c r="R1151" s="18"/>
      <c r="S1151" s="22"/>
      <c r="T1151" s="21"/>
      <c r="U1151" s="13"/>
      <c r="V1151" s="42"/>
      <c r="W1151" s="22"/>
    </row>
    <row r="1152" spans="17:23" x14ac:dyDescent="0.35">
      <c r="Q1152" s="18"/>
      <c r="R1152" s="18"/>
      <c r="S1152" s="22"/>
      <c r="T1152" s="21"/>
      <c r="U1152" s="13"/>
      <c r="V1152" s="42"/>
      <c r="W1152" s="22"/>
    </row>
    <row r="1153" spans="17:23" x14ac:dyDescent="0.35">
      <c r="Q1153" s="18"/>
      <c r="R1153" s="18"/>
      <c r="S1153" s="22"/>
      <c r="T1153" s="21"/>
      <c r="U1153" s="13"/>
      <c r="V1153" s="42"/>
      <c r="W1153" s="22"/>
    </row>
    <row r="1154" spans="17:23" x14ac:dyDescent="0.35">
      <c r="Q1154" s="18"/>
      <c r="R1154" s="18"/>
      <c r="S1154" s="22"/>
      <c r="T1154" s="21"/>
      <c r="U1154" s="13"/>
      <c r="V1154" s="42"/>
      <c r="W1154" s="22"/>
    </row>
    <row r="1155" spans="17:23" x14ac:dyDescent="0.35">
      <c r="Q1155" s="18"/>
      <c r="R1155" s="18"/>
      <c r="S1155" s="22"/>
      <c r="T1155" s="21"/>
      <c r="U1155" s="13"/>
      <c r="V1155" s="42"/>
      <c r="W1155" s="22"/>
    </row>
    <row r="1156" spans="17:23" x14ac:dyDescent="0.35">
      <c r="Q1156" s="18"/>
      <c r="R1156" s="18"/>
      <c r="S1156" s="22"/>
      <c r="T1156" s="21"/>
      <c r="U1156" s="13"/>
      <c r="V1156" s="42"/>
      <c r="W1156" s="22"/>
    </row>
    <row r="1157" spans="17:23" x14ac:dyDescent="0.35">
      <c r="Q1157" s="18"/>
      <c r="R1157" s="18"/>
      <c r="S1157" s="22"/>
      <c r="T1157" s="21"/>
      <c r="U1157" s="13"/>
      <c r="V1157" s="42"/>
      <c r="W1157" s="22"/>
    </row>
    <row r="1158" spans="17:23" x14ac:dyDescent="0.35">
      <c r="Q1158" s="18"/>
      <c r="R1158" s="18"/>
      <c r="S1158" s="22"/>
      <c r="T1158" s="21"/>
      <c r="U1158" s="13"/>
      <c r="V1158" s="42"/>
      <c r="W1158" s="22"/>
    </row>
    <row r="1159" spans="17:23" x14ac:dyDescent="0.35">
      <c r="Q1159" s="18"/>
      <c r="R1159" s="18"/>
      <c r="S1159" s="22"/>
      <c r="T1159" s="21"/>
      <c r="U1159" s="13"/>
      <c r="V1159" s="42"/>
      <c r="W1159" s="22"/>
    </row>
    <row r="1160" spans="17:23" x14ac:dyDescent="0.35">
      <c r="Q1160" s="18"/>
      <c r="R1160" s="18"/>
      <c r="S1160" s="22"/>
      <c r="T1160" s="21"/>
      <c r="U1160" s="13"/>
      <c r="V1160" s="42"/>
      <c r="W1160" s="22"/>
    </row>
    <row r="1161" spans="17:23" x14ac:dyDescent="0.35">
      <c r="Q1161" s="18"/>
      <c r="R1161" s="18"/>
      <c r="S1161" s="22"/>
      <c r="T1161" s="21"/>
      <c r="U1161" s="13"/>
      <c r="V1161" s="42"/>
      <c r="W1161" s="22"/>
    </row>
    <row r="1162" spans="17:23" x14ac:dyDescent="0.35">
      <c r="Q1162" s="18"/>
      <c r="R1162" s="18"/>
      <c r="S1162" s="22"/>
      <c r="T1162" s="21"/>
      <c r="U1162" s="13"/>
      <c r="V1162" s="42"/>
      <c r="W1162" s="22"/>
    </row>
    <row r="1163" spans="17:23" x14ac:dyDescent="0.35">
      <c r="Q1163" s="18"/>
      <c r="R1163" s="18"/>
      <c r="S1163" s="22"/>
      <c r="T1163" s="21"/>
      <c r="U1163" s="13"/>
      <c r="V1163" s="42"/>
      <c r="W1163" s="22"/>
    </row>
    <row r="1164" spans="17:23" x14ac:dyDescent="0.35">
      <c r="Q1164" s="18"/>
      <c r="R1164" s="18"/>
      <c r="S1164" s="22"/>
      <c r="T1164" s="21"/>
      <c r="U1164" s="13"/>
      <c r="V1164" s="42"/>
      <c r="W1164" s="22"/>
    </row>
    <row r="1165" spans="17:23" x14ac:dyDescent="0.35">
      <c r="Q1165" s="18"/>
      <c r="R1165" s="18"/>
      <c r="S1165" s="22"/>
      <c r="T1165" s="21"/>
      <c r="U1165" s="13"/>
      <c r="V1165" s="42"/>
      <c r="W1165" s="22"/>
    </row>
    <row r="1166" spans="17:23" x14ac:dyDescent="0.35">
      <c r="Q1166" s="18"/>
      <c r="R1166" s="18"/>
      <c r="S1166" s="22"/>
      <c r="T1166" s="21"/>
      <c r="U1166" s="13"/>
      <c r="V1166" s="42"/>
      <c r="W1166" s="22"/>
    </row>
    <row r="1167" spans="17:23" x14ac:dyDescent="0.35">
      <c r="Q1167" s="18"/>
      <c r="R1167" s="18"/>
      <c r="S1167" s="22"/>
      <c r="T1167" s="21"/>
      <c r="U1167" s="13"/>
      <c r="V1167" s="42"/>
      <c r="W1167" s="22"/>
    </row>
    <row r="1168" spans="17:23" x14ac:dyDescent="0.35">
      <c r="Q1168" s="18"/>
      <c r="R1168" s="18"/>
      <c r="S1168" s="22"/>
      <c r="T1168" s="21"/>
      <c r="U1168" s="13"/>
      <c r="V1168" s="42"/>
      <c r="W1168" s="22"/>
    </row>
    <row r="1169" spans="17:23" x14ac:dyDescent="0.35">
      <c r="Q1169" s="18"/>
      <c r="R1169" s="18"/>
      <c r="S1169" s="22"/>
      <c r="T1169" s="21"/>
      <c r="U1169" s="13"/>
      <c r="V1169" s="42"/>
      <c r="W1169" s="22"/>
    </row>
    <row r="1170" spans="17:23" x14ac:dyDescent="0.35">
      <c r="Q1170" s="18"/>
      <c r="R1170" s="18"/>
      <c r="S1170" s="22"/>
      <c r="T1170" s="21"/>
      <c r="U1170" s="13"/>
      <c r="V1170" s="42"/>
      <c r="W1170" s="22"/>
    </row>
    <row r="1171" spans="17:23" x14ac:dyDescent="0.35">
      <c r="Q1171" s="18"/>
      <c r="R1171" s="18"/>
      <c r="S1171" s="22"/>
      <c r="T1171" s="21"/>
      <c r="U1171" s="13"/>
      <c r="V1171" s="42"/>
      <c r="W1171" s="22"/>
    </row>
    <row r="1172" spans="17:23" x14ac:dyDescent="0.35">
      <c r="Q1172" s="18"/>
      <c r="R1172" s="18"/>
      <c r="S1172" s="22"/>
      <c r="T1172" s="21"/>
      <c r="U1172" s="13"/>
      <c r="V1172" s="42"/>
      <c r="W1172" s="22"/>
    </row>
    <row r="1173" spans="17:23" x14ac:dyDescent="0.35">
      <c r="Q1173" s="18"/>
      <c r="R1173" s="18"/>
      <c r="S1173" s="22"/>
      <c r="T1173" s="21"/>
      <c r="U1173" s="13"/>
      <c r="V1173" s="42"/>
      <c r="W1173" s="22"/>
    </row>
    <row r="1174" spans="17:23" x14ac:dyDescent="0.35">
      <c r="Q1174" s="18"/>
      <c r="R1174" s="18"/>
      <c r="S1174" s="22"/>
      <c r="T1174" s="21"/>
      <c r="U1174" s="13"/>
      <c r="V1174" s="42"/>
      <c r="W1174" s="22"/>
    </row>
    <row r="1175" spans="17:23" x14ac:dyDescent="0.35">
      <c r="Q1175" s="18"/>
      <c r="R1175" s="18"/>
      <c r="S1175" s="22"/>
      <c r="T1175" s="21"/>
      <c r="U1175" s="13"/>
      <c r="V1175" s="42"/>
      <c r="W1175" s="22"/>
    </row>
    <row r="1176" spans="17:23" x14ac:dyDescent="0.35">
      <c r="Q1176" s="18"/>
      <c r="R1176" s="18"/>
      <c r="S1176" s="22"/>
      <c r="T1176" s="21"/>
      <c r="U1176" s="13"/>
      <c r="V1176" s="42"/>
      <c r="W1176" s="22"/>
    </row>
    <row r="1177" spans="17:23" x14ac:dyDescent="0.35">
      <c r="Q1177" s="18"/>
      <c r="R1177" s="18"/>
      <c r="S1177" s="22"/>
      <c r="T1177" s="21"/>
      <c r="U1177" s="13"/>
      <c r="V1177" s="42"/>
      <c r="W1177" s="22"/>
    </row>
    <row r="1178" spans="17:23" x14ac:dyDescent="0.35">
      <c r="Q1178" s="18"/>
      <c r="R1178" s="18"/>
      <c r="S1178" s="22"/>
      <c r="T1178" s="21"/>
      <c r="U1178" s="13"/>
      <c r="V1178" s="42"/>
      <c r="W1178" s="22"/>
    </row>
    <row r="1179" spans="17:23" x14ac:dyDescent="0.35">
      <c r="Q1179" s="18"/>
      <c r="R1179" s="18"/>
      <c r="S1179" s="22"/>
      <c r="T1179" s="21"/>
      <c r="U1179" s="13"/>
      <c r="V1179" s="42"/>
      <c r="W1179" s="22"/>
    </row>
    <row r="1180" spans="17:23" x14ac:dyDescent="0.35">
      <c r="Q1180" s="18"/>
      <c r="R1180" s="18"/>
      <c r="S1180" s="22"/>
      <c r="T1180" s="21"/>
      <c r="U1180" s="13"/>
      <c r="V1180" s="42"/>
      <c r="W1180" s="22"/>
    </row>
    <row r="1181" spans="17:23" x14ac:dyDescent="0.35">
      <c r="Q1181" s="18"/>
      <c r="R1181" s="18"/>
      <c r="S1181" s="22"/>
      <c r="T1181" s="21"/>
      <c r="U1181" s="13"/>
      <c r="V1181" s="42"/>
      <c r="W1181" s="22"/>
    </row>
    <row r="1182" spans="17:23" x14ac:dyDescent="0.35">
      <c r="Q1182" s="18"/>
      <c r="R1182" s="18"/>
      <c r="S1182" s="22"/>
      <c r="T1182" s="21"/>
      <c r="U1182" s="13"/>
      <c r="V1182" s="42"/>
      <c r="W1182" s="22"/>
    </row>
    <row r="1183" spans="17:23" x14ac:dyDescent="0.35">
      <c r="Q1183" s="18"/>
      <c r="R1183" s="18"/>
      <c r="S1183" s="22"/>
      <c r="T1183" s="21"/>
      <c r="U1183" s="13"/>
      <c r="V1183" s="42"/>
      <c r="W1183" s="22"/>
    </row>
    <row r="1184" spans="17:23" x14ac:dyDescent="0.35">
      <c r="Q1184" s="18"/>
      <c r="R1184" s="18"/>
      <c r="S1184" s="22"/>
      <c r="T1184" s="21"/>
      <c r="U1184" s="13"/>
      <c r="V1184" s="42"/>
      <c r="W1184" s="22"/>
    </row>
    <row r="1185" spans="17:23" x14ac:dyDescent="0.35">
      <c r="Q1185" s="18"/>
      <c r="R1185" s="18"/>
      <c r="S1185" s="22"/>
      <c r="T1185" s="21"/>
      <c r="U1185" s="13"/>
      <c r="V1185" s="42"/>
      <c r="W1185" s="22"/>
    </row>
    <row r="1186" spans="17:23" x14ac:dyDescent="0.35">
      <c r="Q1186" s="18"/>
      <c r="R1186" s="18"/>
      <c r="S1186" s="22"/>
      <c r="T1186" s="21"/>
      <c r="U1186" s="13"/>
      <c r="V1186" s="42"/>
      <c r="W1186" s="22"/>
    </row>
    <row r="1187" spans="17:23" x14ac:dyDescent="0.35">
      <c r="Q1187" s="18"/>
      <c r="R1187" s="18"/>
      <c r="S1187" s="22"/>
      <c r="T1187" s="21"/>
      <c r="U1187" s="13"/>
      <c r="V1187" s="42"/>
      <c r="W1187" s="22"/>
    </row>
    <row r="1188" spans="17:23" x14ac:dyDescent="0.35">
      <c r="Q1188" s="18"/>
      <c r="R1188" s="18"/>
      <c r="S1188" s="22"/>
      <c r="T1188" s="21"/>
      <c r="U1188" s="13"/>
      <c r="V1188" s="42"/>
      <c r="W1188" s="22"/>
    </row>
    <row r="1189" spans="17:23" x14ac:dyDescent="0.35">
      <c r="Q1189" s="18"/>
      <c r="R1189" s="18"/>
      <c r="S1189" s="22"/>
      <c r="T1189" s="21"/>
      <c r="U1189" s="13"/>
      <c r="V1189" s="42"/>
      <c r="W1189" s="22"/>
    </row>
    <row r="1190" spans="17:23" x14ac:dyDescent="0.35">
      <c r="Q1190" s="18"/>
      <c r="R1190" s="18"/>
      <c r="S1190" s="22"/>
      <c r="T1190" s="21"/>
      <c r="U1190" s="13"/>
      <c r="V1190" s="42"/>
      <c r="W1190" s="22"/>
    </row>
    <row r="1191" spans="17:23" x14ac:dyDescent="0.35">
      <c r="Q1191" s="18"/>
      <c r="R1191" s="18"/>
      <c r="S1191" s="22"/>
      <c r="T1191" s="21"/>
      <c r="U1191" s="13"/>
      <c r="V1191" s="42"/>
      <c r="W1191" s="22"/>
    </row>
    <row r="1192" spans="17:23" x14ac:dyDescent="0.35">
      <c r="Q1192" s="18"/>
      <c r="R1192" s="18"/>
      <c r="S1192" s="22"/>
      <c r="T1192" s="21"/>
      <c r="U1192" s="13"/>
      <c r="V1192" s="42"/>
      <c r="W1192" s="22"/>
    </row>
    <row r="1193" spans="17:23" x14ac:dyDescent="0.35">
      <c r="Q1193" s="18"/>
      <c r="R1193" s="18"/>
      <c r="S1193" s="22"/>
      <c r="T1193" s="21"/>
      <c r="U1193" s="13"/>
      <c r="V1193" s="42"/>
      <c r="W1193" s="22"/>
    </row>
    <row r="1194" spans="17:23" x14ac:dyDescent="0.35">
      <c r="Q1194" s="18"/>
      <c r="R1194" s="18"/>
      <c r="S1194" s="22"/>
      <c r="T1194" s="21"/>
      <c r="U1194" s="13"/>
      <c r="V1194" s="42"/>
      <c r="W1194" s="22"/>
    </row>
    <row r="1195" spans="17:23" x14ac:dyDescent="0.35">
      <c r="Q1195" s="18"/>
      <c r="R1195" s="18"/>
      <c r="S1195" s="22"/>
      <c r="T1195" s="21"/>
      <c r="U1195" s="13"/>
      <c r="V1195" s="42"/>
      <c r="W1195" s="22"/>
    </row>
    <row r="1196" spans="17:23" x14ac:dyDescent="0.35">
      <c r="Q1196" s="18"/>
      <c r="R1196" s="18"/>
      <c r="S1196" s="22"/>
      <c r="T1196" s="21"/>
      <c r="U1196" s="13"/>
      <c r="V1196" s="42"/>
      <c r="W1196" s="22"/>
    </row>
    <row r="1197" spans="17:23" x14ac:dyDescent="0.35">
      <c r="Q1197" s="18"/>
      <c r="R1197" s="18"/>
      <c r="S1197" s="22"/>
      <c r="T1197" s="21"/>
      <c r="U1197" s="13"/>
      <c r="V1197" s="42"/>
      <c r="W1197" s="22"/>
    </row>
    <row r="1198" spans="17:23" x14ac:dyDescent="0.35">
      <c r="Q1198" s="18"/>
      <c r="R1198" s="18"/>
      <c r="S1198" s="22"/>
      <c r="T1198" s="21"/>
      <c r="U1198" s="13"/>
      <c r="V1198" s="42"/>
      <c r="W1198" s="22"/>
    </row>
    <row r="1199" spans="17:23" x14ac:dyDescent="0.35">
      <c r="Q1199" s="18"/>
      <c r="R1199" s="18"/>
      <c r="S1199" s="22"/>
      <c r="T1199" s="21"/>
      <c r="U1199" s="13"/>
      <c r="V1199" s="42"/>
      <c r="W1199" s="22"/>
    </row>
    <row r="1200" spans="17:23" x14ac:dyDescent="0.35">
      <c r="Q1200" s="18"/>
      <c r="R1200" s="18"/>
      <c r="S1200" s="22"/>
      <c r="T1200" s="21"/>
      <c r="U1200" s="13"/>
      <c r="V1200" s="42"/>
      <c r="W1200" s="22"/>
    </row>
    <row r="1201" spans="17:23" x14ac:dyDescent="0.35">
      <c r="Q1201" s="18"/>
      <c r="R1201" s="18"/>
      <c r="S1201" s="22"/>
      <c r="T1201" s="21"/>
      <c r="U1201" s="13"/>
      <c r="V1201" s="42"/>
      <c r="W1201" s="22"/>
    </row>
    <row r="1202" spans="17:23" x14ac:dyDescent="0.35">
      <c r="Q1202" s="18"/>
      <c r="R1202" s="18"/>
      <c r="S1202" s="22"/>
      <c r="T1202" s="21"/>
      <c r="U1202" s="13"/>
      <c r="V1202" s="42"/>
      <c r="W1202" s="22"/>
    </row>
    <row r="1203" spans="17:23" x14ac:dyDescent="0.35">
      <c r="Q1203" s="18"/>
      <c r="R1203" s="18"/>
      <c r="S1203" s="22"/>
      <c r="T1203" s="21"/>
      <c r="U1203" s="13"/>
      <c r="V1203" s="42"/>
      <c r="W1203" s="22"/>
    </row>
    <row r="1204" spans="17:23" x14ac:dyDescent="0.35">
      <c r="Q1204" s="18"/>
      <c r="R1204" s="18"/>
      <c r="S1204" s="22"/>
      <c r="T1204" s="21"/>
      <c r="U1204" s="13"/>
      <c r="V1204" s="42"/>
      <c r="W1204" s="22"/>
    </row>
    <row r="1205" spans="17:23" x14ac:dyDescent="0.35">
      <c r="Q1205" s="18"/>
      <c r="R1205" s="18"/>
      <c r="S1205" s="22"/>
      <c r="T1205" s="21"/>
      <c r="U1205" s="13"/>
      <c r="V1205" s="42"/>
      <c r="W1205" s="22"/>
    </row>
    <row r="1206" spans="17:23" x14ac:dyDescent="0.35">
      <c r="Q1206" s="18"/>
      <c r="R1206" s="18"/>
      <c r="S1206" s="22"/>
      <c r="T1206" s="21"/>
      <c r="U1206" s="13"/>
      <c r="V1206" s="42"/>
      <c r="W1206" s="22"/>
    </row>
    <row r="1207" spans="17:23" x14ac:dyDescent="0.35">
      <c r="Q1207" s="18"/>
      <c r="R1207" s="18"/>
      <c r="S1207" s="22"/>
      <c r="T1207" s="21"/>
      <c r="U1207" s="13"/>
      <c r="V1207" s="42"/>
      <c r="W1207" s="22"/>
    </row>
    <row r="1208" spans="17:23" x14ac:dyDescent="0.35">
      <c r="Q1208" s="18"/>
      <c r="R1208" s="18"/>
      <c r="S1208" s="22"/>
      <c r="T1208" s="21"/>
      <c r="U1208" s="13"/>
      <c r="V1208" s="42"/>
      <c r="W1208" s="22"/>
    </row>
    <row r="1209" spans="17:23" x14ac:dyDescent="0.35">
      <c r="Q1209" s="18"/>
      <c r="R1209" s="18"/>
      <c r="S1209" s="22"/>
      <c r="T1209" s="21"/>
      <c r="U1209" s="13"/>
      <c r="V1209" s="42"/>
      <c r="W1209" s="22"/>
    </row>
    <row r="1210" spans="17:23" x14ac:dyDescent="0.35">
      <c r="Q1210" s="18"/>
      <c r="R1210" s="18"/>
      <c r="S1210" s="22"/>
      <c r="T1210" s="21"/>
      <c r="U1210" s="13"/>
      <c r="V1210" s="42"/>
      <c r="W1210" s="22"/>
    </row>
    <row r="1211" spans="17:23" x14ac:dyDescent="0.35">
      <c r="Q1211" s="18"/>
      <c r="R1211" s="18"/>
      <c r="S1211" s="22"/>
      <c r="T1211" s="21"/>
      <c r="U1211" s="13"/>
      <c r="V1211" s="42"/>
      <c r="W1211" s="22"/>
    </row>
    <row r="1212" spans="17:23" x14ac:dyDescent="0.35">
      <c r="Q1212" s="18"/>
      <c r="R1212" s="18"/>
      <c r="S1212" s="22"/>
      <c r="T1212" s="21"/>
      <c r="U1212" s="13"/>
      <c r="V1212" s="42"/>
      <c r="W1212" s="22"/>
    </row>
    <row r="1213" spans="17:23" x14ac:dyDescent="0.35">
      <c r="Q1213" s="18"/>
      <c r="R1213" s="18"/>
      <c r="S1213" s="22"/>
      <c r="T1213" s="21"/>
      <c r="U1213" s="13"/>
      <c r="V1213" s="42"/>
      <c r="W1213" s="22"/>
    </row>
    <row r="1214" spans="17:23" x14ac:dyDescent="0.35">
      <c r="Q1214" s="18"/>
      <c r="R1214" s="18"/>
      <c r="S1214" s="22"/>
      <c r="T1214" s="21"/>
      <c r="U1214" s="13"/>
      <c r="V1214" s="42"/>
      <c r="W1214" s="22"/>
    </row>
    <row r="1215" spans="17:23" x14ac:dyDescent="0.35">
      <c r="Q1215" s="18"/>
      <c r="R1215" s="18"/>
      <c r="S1215" s="22"/>
      <c r="T1215" s="21"/>
      <c r="U1215" s="13"/>
      <c r="V1215" s="42"/>
      <c r="W1215" s="22"/>
    </row>
    <row r="1216" spans="17:23" x14ac:dyDescent="0.35">
      <c r="Q1216" s="18"/>
      <c r="R1216" s="18"/>
      <c r="S1216" s="22"/>
      <c r="T1216" s="21"/>
      <c r="U1216" s="13"/>
      <c r="V1216" s="42"/>
      <c r="W1216" s="22"/>
    </row>
    <row r="1217" spans="17:23" x14ac:dyDescent="0.35">
      <c r="Q1217" s="18"/>
      <c r="R1217" s="18"/>
      <c r="S1217" s="22"/>
      <c r="T1217" s="21"/>
      <c r="U1217" s="13"/>
      <c r="V1217" s="42"/>
      <c r="W1217" s="22"/>
    </row>
    <row r="1218" spans="17:23" x14ac:dyDescent="0.35">
      <c r="Q1218" s="18"/>
      <c r="R1218" s="18"/>
      <c r="S1218" s="22"/>
      <c r="T1218" s="21"/>
      <c r="U1218" s="13"/>
      <c r="V1218" s="42"/>
      <c r="W1218" s="22"/>
    </row>
    <row r="1219" spans="17:23" x14ac:dyDescent="0.35">
      <c r="Q1219" s="18"/>
      <c r="R1219" s="18"/>
      <c r="S1219" s="22"/>
      <c r="T1219" s="21"/>
      <c r="U1219" s="13"/>
      <c r="V1219" s="42"/>
      <c r="W1219" s="22"/>
    </row>
    <row r="1220" spans="17:23" x14ac:dyDescent="0.35">
      <c r="Q1220" s="18"/>
      <c r="R1220" s="18"/>
      <c r="S1220" s="22"/>
      <c r="T1220" s="21"/>
      <c r="U1220" s="13"/>
      <c r="V1220" s="42"/>
      <c r="W1220" s="22"/>
    </row>
    <row r="1221" spans="17:23" x14ac:dyDescent="0.35">
      <c r="Q1221" s="18"/>
      <c r="R1221" s="18"/>
      <c r="S1221" s="22"/>
      <c r="T1221" s="21"/>
      <c r="U1221" s="13"/>
      <c r="V1221" s="42"/>
      <c r="W1221" s="22"/>
    </row>
    <row r="1222" spans="17:23" x14ac:dyDescent="0.35">
      <c r="Q1222" s="18"/>
      <c r="R1222" s="18"/>
      <c r="S1222" s="22"/>
      <c r="T1222" s="21"/>
      <c r="U1222" s="13"/>
      <c r="V1222" s="42"/>
      <c r="W1222" s="22"/>
    </row>
    <row r="1223" spans="17:23" x14ac:dyDescent="0.35">
      <c r="Q1223" s="18"/>
      <c r="R1223" s="18"/>
      <c r="S1223" s="22"/>
      <c r="T1223" s="21"/>
      <c r="U1223" s="13"/>
      <c r="V1223" s="42"/>
      <c r="W1223" s="22"/>
    </row>
    <row r="1224" spans="17:23" x14ac:dyDescent="0.35">
      <c r="Q1224" s="18"/>
      <c r="R1224" s="18"/>
      <c r="S1224" s="22"/>
      <c r="T1224" s="21"/>
      <c r="U1224" s="13"/>
      <c r="V1224" s="42"/>
      <c r="W1224" s="22"/>
    </row>
    <row r="1225" spans="17:23" x14ac:dyDescent="0.35">
      <c r="Q1225" s="18"/>
      <c r="R1225" s="18"/>
      <c r="S1225" s="22"/>
      <c r="T1225" s="21"/>
      <c r="U1225" s="13"/>
      <c r="V1225" s="42"/>
      <c r="W1225" s="22"/>
    </row>
    <row r="1226" spans="17:23" x14ac:dyDescent="0.35">
      <c r="Q1226" s="18"/>
      <c r="R1226" s="18"/>
      <c r="S1226" s="22"/>
      <c r="T1226" s="21"/>
      <c r="U1226" s="13"/>
      <c r="V1226" s="42"/>
      <c r="W1226" s="22"/>
    </row>
    <row r="1227" spans="17:23" x14ac:dyDescent="0.35">
      <c r="Q1227" s="18"/>
      <c r="R1227" s="18"/>
      <c r="S1227" s="22"/>
      <c r="T1227" s="21"/>
      <c r="U1227" s="13"/>
      <c r="V1227" s="42"/>
      <c r="W1227" s="22"/>
    </row>
    <row r="1228" spans="17:23" x14ac:dyDescent="0.35">
      <c r="Q1228" s="18"/>
      <c r="R1228" s="18"/>
      <c r="S1228" s="22"/>
      <c r="T1228" s="21"/>
      <c r="U1228" s="13"/>
      <c r="V1228" s="42"/>
      <c r="W1228" s="22"/>
    </row>
    <row r="1229" spans="17:23" x14ac:dyDescent="0.35">
      <c r="Q1229" s="18"/>
      <c r="R1229" s="18"/>
      <c r="S1229" s="22"/>
      <c r="T1229" s="21"/>
      <c r="U1229" s="13"/>
      <c r="V1229" s="42"/>
      <c r="W1229" s="22"/>
    </row>
    <row r="1230" spans="17:23" x14ac:dyDescent="0.35">
      <c r="Q1230" s="18"/>
      <c r="R1230" s="18"/>
      <c r="S1230" s="22"/>
      <c r="T1230" s="21"/>
      <c r="U1230" s="13"/>
      <c r="V1230" s="42"/>
      <c r="W1230" s="22"/>
    </row>
    <row r="1231" spans="17:23" x14ac:dyDescent="0.35">
      <c r="Q1231" s="18"/>
      <c r="R1231" s="18"/>
      <c r="S1231" s="22"/>
      <c r="T1231" s="21"/>
      <c r="U1231" s="13"/>
      <c r="V1231" s="42"/>
      <c r="W1231" s="22"/>
    </row>
    <row r="1232" spans="17:23" x14ac:dyDescent="0.35">
      <c r="Q1232" s="18"/>
      <c r="R1232" s="18"/>
      <c r="S1232" s="22"/>
      <c r="T1232" s="21"/>
      <c r="U1232" s="13"/>
      <c r="V1232" s="42"/>
      <c r="W1232" s="22"/>
    </row>
    <row r="1233" spans="17:23" x14ac:dyDescent="0.35">
      <c r="Q1233" s="18"/>
      <c r="R1233" s="18"/>
      <c r="S1233" s="22"/>
      <c r="T1233" s="21"/>
      <c r="U1233" s="13"/>
      <c r="V1233" s="42"/>
      <c r="W1233" s="22"/>
    </row>
    <row r="1234" spans="17:23" x14ac:dyDescent="0.35">
      <c r="Q1234" s="18"/>
      <c r="R1234" s="18"/>
      <c r="S1234" s="22"/>
      <c r="T1234" s="21"/>
      <c r="U1234" s="13"/>
      <c r="V1234" s="42"/>
      <c r="W1234" s="22"/>
    </row>
    <row r="1235" spans="17:23" x14ac:dyDescent="0.35">
      <c r="Q1235" s="18"/>
      <c r="R1235" s="18"/>
      <c r="S1235" s="22"/>
      <c r="T1235" s="21"/>
      <c r="U1235" s="13"/>
      <c r="V1235" s="42"/>
      <c r="W1235" s="22"/>
    </row>
    <row r="1236" spans="17:23" x14ac:dyDescent="0.35">
      <c r="Q1236" s="18"/>
      <c r="R1236" s="18"/>
      <c r="S1236" s="22"/>
      <c r="T1236" s="21"/>
      <c r="U1236" s="13"/>
      <c r="V1236" s="42"/>
      <c r="W1236" s="22"/>
    </row>
    <row r="1237" spans="17:23" x14ac:dyDescent="0.35">
      <c r="Q1237" s="18"/>
      <c r="R1237" s="18"/>
      <c r="S1237" s="22"/>
      <c r="T1237" s="21"/>
      <c r="U1237" s="13"/>
      <c r="V1237" s="42"/>
      <c r="W1237" s="22"/>
    </row>
    <row r="1238" spans="17:23" x14ac:dyDescent="0.35">
      <c r="Q1238" s="18"/>
      <c r="R1238" s="18"/>
      <c r="S1238" s="22"/>
      <c r="T1238" s="21"/>
      <c r="U1238" s="13"/>
      <c r="V1238" s="42"/>
      <c r="W1238" s="22"/>
    </row>
    <row r="1239" spans="17:23" x14ac:dyDescent="0.35">
      <c r="Q1239" s="18"/>
      <c r="R1239" s="18"/>
      <c r="S1239" s="22"/>
      <c r="T1239" s="21"/>
      <c r="U1239" s="13"/>
      <c r="V1239" s="42"/>
      <c r="W1239" s="22"/>
    </row>
    <row r="1240" spans="17:23" x14ac:dyDescent="0.35">
      <c r="Q1240" s="18"/>
      <c r="R1240" s="18"/>
      <c r="S1240" s="22"/>
      <c r="T1240" s="21"/>
      <c r="U1240" s="13"/>
      <c r="V1240" s="42"/>
      <c r="W1240" s="22"/>
    </row>
    <row r="1241" spans="17:23" x14ac:dyDescent="0.35">
      <c r="Q1241" s="18"/>
      <c r="R1241" s="18"/>
      <c r="S1241" s="22"/>
      <c r="T1241" s="21"/>
      <c r="U1241" s="13"/>
      <c r="V1241" s="42"/>
      <c r="W1241" s="22"/>
    </row>
    <row r="1242" spans="17:23" x14ac:dyDescent="0.35">
      <c r="Q1242" s="18"/>
      <c r="R1242" s="18"/>
      <c r="S1242" s="22"/>
      <c r="T1242" s="21"/>
      <c r="U1242" s="13"/>
      <c r="V1242" s="42"/>
      <c r="W1242" s="22"/>
    </row>
    <row r="1243" spans="17:23" x14ac:dyDescent="0.35">
      <c r="Q1243" s="18"/>
      <c r="R1243" s="18"/>
      <c r="S1243" s="22"/>
      <c r="T1243" s="21"/>
      <c r="U1243" s="13"/>
      <c r="V1243" s="42"/>
      <c r="W1243" s="22"/>
    </row>
    <row r="1244" spans="17:23" x14ac:dyDescent="0.35">
      <c r="Q1244" s="18"/>
      <c r="R1244" s="18"/>
      <c r="S1244" s="22"/>
      <c r="T1244" s="21"/>
      <c r="U1244" s="13"/>
      <c r="V1244" s="42"/>
      <c r="W1244" s="22"/>
    </row>
    <row r="1245" spans="17:23" x14ac:dyDescent="0.35">
      <c r="Q1245" s="18"/>
      <c r="R1245" s="18"/>
      <c r="S1245" s="22"/>
      <c r="T1245" s="21"/>
      <c r="U1245" s="13"/>
      <c r="V1245" s="42"/>
      <c r="W1245" s="22"/>
    </row>
    <row r="1246" spans="17:23" x14ac:dyDescent="0.35">
      <c r="Q1246" s="18"/>
      <c r="R1246" s="18"/>
      <c r="S1246" s="22"/>
      <c r="T1246" s="21"/>
      <c r="U1246" s="13"/>
      <c r="V1246" s="42"/>
      <c r="W1246" s="22"/>
    </row>
    <row r="1247" spans="17:23" x14ac:dyDescent="0.35">
      <c r="Q1247" s="18"/>
      <c r="R1247" s="18"/>
      <c r="S1247" s="22"/>
      <c r="T1247" s="21"/>
      <c r="U1247" s="13"/>
      <c r="V1247" s="42"/>
      <c r="W1247" s="22"/>
    </row>
    <row r="1248" spans="17:23" x14ac:dyDescent="0.35">
      <c r="Q1248" s="18"/>
      <c r="R1248" s="18"/>
      <c r="S1248" s="22"/>
      <c r="T1248" s="21"/>
      <c r="U1248" s="13"/>
      <c r="V1248" s="42"/>
      <c r="W1248" s="22"/>
    </row>
    <row r="1249" spans="17:23" x14ac:dyDescent="0.35">
      <c r="Q1249" s="18"/>
      <c r="R1249" s="18"/>
      <c r="S1249" s="22"/>
      <c r="T1249" s="21"/>
      <c r="U1249" s="13"/>
      <c r="V1249" s="42"/>
      <c r="W1249" s="22"/>
    </row>
    <row r="1250" spans="17:23" x14ac:dyDescent="0.35">
      <c r="Q1250" s="18"/>
      <c r="R1250" s="18"/>
      <c r="S1250" s="22"/>
      <c r="T1250" s="21"/>
      <c r="U1250" s="13"/>
      <c r="V1250" s="42"/>
      <c r="W1250" s="22"/>
    </row>
    <row r="1251" spans="17:23" x14ac:dyDescent="0.35">
      <c r="Q1251" s="18"/>
      <c r="R1251" s="18"/>
      <c r="S1251" s="22"/>
      <c r="T1251" s="21"/>
      <c r="U1251" s="13"/>
      <c r="V1251" s="42"/>
      <c r="W1251" s="22"/>
    </row>
    <row r="1252" spans="17:23" x14ac:dyDescent="0.35">
      <c r="Q1252" s="18"/>
      <c r="R1252" s="18"/>
      <c r="S1252" s="22"/>
      <c r="T1252" s="21"/>
      <c r="U1252" s="13"/>
      <c r="V1252" s="42"/>
      <c r="W1252" s="22"/>
    </row>
    <row r="1253" spans="17:23" x14ac:dyDescent="0.35">
      <c r="Q1253" s="18"/>
      <c r="R1253" s="18"/>
      <c r="S1253" s="22"/>
      <c r="T1253" s="21"/>
      <c r="U1253" s="13"/>
      <c r="V1253" s="42"/>
      <c r="W1253" s="22"/>
    </row>
    <row r="1254" spans="17:23" x14ac:dyDescent="0.35">
      <c r="Q1254" s="18"/>
      <c r="R1254" s="18"/>
      <c r="S1254" s="22"/>
      <c r="T1254" s="21"/>
      <c r="U1254" s="13"/>
      <c r="V1254" s="42"/>
      <c r="W1254" s="22"/>
    </row>
    <row r="1255" spans="17:23" x14ac:dyDescent="0.35">
      <c r="Q1255" s="18"/>
      <c r="R1255" s="18"/>
      <c r="S1255" s="22"/>
      <c r="T1255" s="21"/>
      <c r="U1255" s="13"/>
      <c r="V1255" s="42"/>
      <c r="W1255" s="22"/>
    </row>
    <row r="1256" spans="17:23" x14ac:dyDescent="0.35">
      <c r="Q1256" s="18"/>
      <c r="R1256" s="18"/>
      <c r="S1256" s="22"/>
      <c r="T1256" s="21"/>
      <c r="U1256" s="13"/>
      <c r="V1256" s="42"/>
      <c r="W1256" s="22"/>
    </row>
    <row r="1257" spans="17:23" x14ac:dyDescent="0.35">
      <c r="Q1257" s="18"/>
      <c r="R1257" s="18"/>
      <c r="S1257" s="22"/>
      <c r="T1257" s="21"/>
      <c r="U1257" s="13"/>
      <c r="V1257" s="42"/>
      <c r="W1257" s="22"/>
    </row>
    <row r="1258" spans="17:23" x14ac:dyDescent="0.35">
      <c r="Q1258" s="18"/>
      <c r="R1258" s="18"/>
      <c r="S1258" s="22"/>
      <c r="T1258" s="21"/>
      <c r="U1258" s="13"/>
      <c r="V1258" s="42"/>
      <c r="W1258" s="22"/>
    </row>
    <row r="1259" spans="17:23" x14ac:dyDescent="0.35">
      <c r="Q1259" s="18"/>
      <c r="R1259" s="18"/>
      <c r="S1259" s="22"/>
      <c r="T1259" s="21"/>
      <c r="U1259" s="13"/>
      <c r="V1259" s="42"/>
      <c r="W1259" s="22"/>
    </row>
    <row r="1260" spans="17:23" x14ac:dyDescent="0.35">
      <c r="Q1260" s="18"/>
      <c r="R1260" s="18"/>
      <c r="S1260" s="22"/>
      <c r="T1260" s="21"/>
      <c r="U1260" s="13"/>
      <c r="V1260" s="42"/>
      <c r="W1260" s="22"/>
    </row>
    <row r="1261" spans="17:23" x14ac:dyDescent="0.35">
      <c r="Q1261" s="18"/>
      <c r="R1261" s="18"/>
      <c r="S1261" s="22"/>
      <c r="T1261" s="21"/>
      <c r="U1261" s="13"/>
      <c r="V1261" s="42"/>
      <c r="W1261" s="22"/>
    </row>
    <row r="1262" spans="17:23" x14ac:dyDescent="0.35">
      <c r="Q1262" s="18"/>
      <c r="R1262" s="18"/>
      <c r="S1262" s="22"/>
      <c r="T1262" s="21"/>
      <c r="U1262" s="13"/>
      <c r="V1262" s="42"/>
      <c r="W1262" s="22"/>
    </row>
    <row r="1263" spans="17:23" x14ac:dyDescent="0.35">
      <c r="Q1263" s="18"/>
      <c r="R1263" s="18"/>
      <c r="S1263" s="22"/>
      <c r="T1263" s="21"/>
      <c r="U1263" s="13"/>
      <c r="V1263" s="42"/>
      <c r="W1263" s="22"/>
    </row>
    <row r="1264" spans="17:23" x14ac:dyDescent="0.35">
      <c r="Q1264" s="18"/>
      <c r="R1264" s="18"/>
      <c r="S1264" s="22"/>
      <c r="T1264" s="21"/>
      <c r="U1264" s="13"/>
      <c r="V1264" s="42"/>
      <c r="W1264" s="22"/>
    </row>
    <row r="1265" spans="17:23" x14ac:dyDescent="0.35">
      <c r="Q1265" s="18"/>
      <c r="R1265" s="18"/>
      <c r="S1265" s="22"/>
      <c r="T1265" s="21"/>
      <c r="U1265" s="13"/>
      <c r="V1265" s="42"/>
      <c r="W1265" s="22"/>
    </row>
    <row r="1266" spans="17:23" x14ac:dyDescent="0.35">
      <c r="Q1266" s="18"/>
      <c r="R1266" s="18"/>
      <c r="S1266" s="22"/>
      <c r="T1266" s="21"/>
      <c r="U1266" s="13"/>
      <c r="V1266" s="42"/>
      <c r="W1266" s="22"/>
    </row>
    <row r="1267" spans="17:23" x14ac:dyDescent="0.35">
      <c r="Q1267" s="18"/>
      <c r="R1267" s="18"/>
      <c r="S1267" s="22"/>
      <c r="T1267" s="21"/>
      <c r="U1267" s="13"/>
      <c r="V1267" s="42"/>
      <c r="W1267" s="22"/>
    </row>
    <row r="1268" spans="17:23" x14ac:dyDescent="0.35">
      <c r="Q1268" s="18"/>
      <c r="R1268" s="18"/>
      <c r="S1268" s="22"/>
      <c r="T1268" s="21"/>
      <c r="U1268" s="13"/>
      <c r="V1268" s="42"/>
      <c r="W1268" s="22"/>
    </row>
    <row r="1269" spans="17:23" x14ac:dyDescent="0.35">
      <c r="Q1269" s="18"/>
      <c r="R1269" s="18"/>
      <c r="S1269" s="22"/>
      <c r="T1269" s="21"/>
      <c r="U1269" s="13"/>
      <c r="V1269" s="42"/>
      <c r="W1269" s="22"/>
    </row>
    <row r="1270" spans="17:23" x14ac:dyDescent="0.35">
      <c r="Q1270" s="18"/>
      <c r="R1270" s="18"/>
      <c r="S1270" s="22"/>
      <c r="T1270" s="21"/>
      <c r="U1270" s="13"/>
      <c r="V1270" s="42"/>
      <c r="W1270" s="22"/>
    </row>
    <row r="1271" spans="17:23" x14ac:dyDescent="0.35">
      <c r="Q1271" s="18"/>
      <c r="R1271" s="18"/>
      <c r="S1271" s="22"/>
      <c r="T1271" s="21"/>
      <c r="U1271" s="13"/>
      <c r="V1271" s="42"/>
      <c r="W1271" s="22"/>
    </row>
    <row r="1272" spans="17:23" x14ac:dyDescent="0.35">
      <c r="Q1272" s="18"/>
      <c r="R1272" s="18"/>
      <c r="S1272" s="22"/>
      <c r="T1272" s="21"/>
      <c r="U1272" s="13"/>
      <c r="V1272" s="42"/>
      <c r="W1272" s="22"/>
    </row>
    <row r="1273" spans="17:23" x14ac:dyDescent="0.35">
      <c r="Q1273" s="18"/>
      <c r="R1273" s="18"/>
      <c r="S1273" s="22"/>
      <c r="T1273" s="21"/>
      <c r="U1273" s="13"/>
      <c r="V1273" s="42"/>
      <c r="W1273" s="22"/>
    </row>
    <row r="1274" spans="17:23" x14ac:dyDescent="0.35">
      <c r="Q1274" s="18"/>
      <c r="R1274" s="18"/>
      <c r="S1274" s="22"/>
      <c r="T1274" s="21"/>
      <c r="U1274" s="13"/>
      <c r="V1274" s="42"/>
      <c r="W1274" s="22"/>
    </row>
    <row r="1275" spans="17:23" x14ac:dyDescent="0.35">
      <c r="Q1275" s="18"/>
      <c r="R1275" s="18"/>
      <c r="S1275" s="22"/>
      <c r="T1275" s="21"/>
      <c r="U1275" s="13"/>
      <c r="V1275" s="42"/>
      <c r="W1275" s="22"/>
    </row>
    <row r="1276" spans="17:23" x14ac:dyDescent="0.35">
      <c r="Q1276" s="18"/>
      <c r="R1276" s="18"/>
      <c r="S1276" s="22"/>
      <c r="T1276" s="21"/>
      <c r="U1276" s="13"/>
      <c r="V1276" s="42"/>
      <c r="W1276" s="22"/>
    </row>
    <row r="1277" spans="17:23" x14ac:dyDescent="0.35">
      <c r="Q1277" s="18"/>
      <c r="R1277" s="18"/>
      <c r="S1277" s="22"/>
      <c r="T1277" s="21"/>
      <c r="U1277" s="13"/>
      <c r="V1277" s="42"/>
      <c r="W1277" s="22"/>
    </row>
    <row r="1278" spans="17:23" x14ac:dyDescent="0.35">
      <c r="Q1278" s="18"/>
      <c r="R1278" s="18"/>
      <c r="S1278" s="22"/>
      <c r="T1278" s="21"/>
      <c r="U1278" s="13"/>
      <c r="V1278" s="42"/>
      <c r="W1278" s="22"/>
    </row>
    <row r="1279" spans="17:23" x14ac:dyDescent="0.35">
      <c r="Q1279" s="18"/>
      <c r="R1279" s="18"/>
      <c r="S1279" s="22"/>
      <c r="T1279" s="21"/>
      <c r="U1279" s="13"/>
      <c r="V1279" s="42"/>
      <c r="W1279" s="22"/>
    </row>
    <row r="1280" spans="17:23" x14ac:dyDescent="0.35">
      <c r="Q1280" s="18"/>
      <c r="R1280" s="18"/>
      <c r="S1280" s="22"/>
      <c r="T1280" s="21"/>
      <c r="U1280" s="13"/>
      <c r="V1280" s="42"/>
      <c r="W1280" s="22"/>
    </row>
    <row r="1281" spans="17:23" x14ac:dyDescent="0.35">
      <c r="Q1281" s="18"/>
      <c r="R1281" s="18"/>
      <c r="S1281" s="22"/>
      <c r="T1281" s="21"/>
      <c r="U1281" s="13"/>
      <c r="V1281" s="42"/>
      <c r="W1281" s="22"/>
    </row>
    <row r="1282" spans="17:23" x14ac:dyDescent="0.35">
      <c r="Q1282" s="18"/>
      <c r="R1282" s="18"/>
      <c r="S1282" s="22"/>
      <c r="T1282" s="21"/>
      <c r="U1282" s="13"/>
      <c r="V1282" s="42"/>
      <c r="W1282" s="22"/>
    </row>
    <row r="1283" spans="17:23" x14ac:dyDescent="0.35">
      <c r="Q1283" s="18"/>
      <c r="R1283" s="18"/>
      <c r="S1283" s="22"/>
      <c r="T1283" s="21"/>
      <c r="U1283" s="13"/>
      <c r="V1283" s="42"/>
      <c r="W1283" s="22"/>
    </row>
    <row r="1284" spans="17:23" x14ac:dyDescent="0.35">
      <c r="Q1284" s="18"/>
      <c r="R1284" s="18"/>
      <c r="S1284" s="22"/>
      <c r="T1284" s="21"/>
      <c r="U1284" s="13"/>
      <c r="V1284" s="42"/>
      <c r="W1284" s="22"/>
    </row>
    <row r="1285" spans="17:23" x14ac:dyDescent="0.35">
      <c r="Q1285" s="18"/>
      <c r="R1285" s="18"/>
      <c r="S1285" s="22"/>
      <c r="T1285" s="21"/>
      <c r="U1285" s="13"/>
      <c r="V1285" s="42"/>
      <c r="W1285" s="22"/>
    </row>
    <row r="1286" spans="17:23" x14ac:dyDescent="0.35">
      <c r="Q1286" s="18"/>
      <c r="R1286" s="18"/>
      <c r="S1286" s="22"/>
      <c r="T1286" s="21"/>
      <c r="U1286" s="13"/>
      <c r="V1286" s="42"/>
      <c r="W1286" s="22"/>
    </row>
    <row r="1287" spans="17:23" x14ac:dyDescent="0.35">
      <c r="Q1287" s="18"/>
      <c r="R1287" s="18"/>
      <c r="S1287" s="22"/>
      <c r="T1287" s="21"/>
      <c r="U1287" s="13"/>
      <c r="V1287" s="42"/>
      <c r="W1287" s="22"/>
    </row>
    <row r="1288" spans="17:23" x14ac:dyDescent="0.35">
      <c r="Q1288" s="18"/>
      <c r="R1288" s="18"/>
      <c r="S1288" s="22"/>
      <c r="T1288" s="21"/>
      <c r="U1288" s="13"/>
      <c r="V1288" s="42"/>
      <c r="W1288" s="22"/>
    </row>
    <row r="1289" spans="17:23" x14ac:dyDescent="0.35">
      <c r="Q1289" s="18"/>
      <c r="R1289" s="18"/>
      <c r="S1289" s="22"/>
      <c r="T1289" s="21"/>
      <c r="U1289" s="13"/>
      <c r="V1289" s="42"/>
      <c r="W1289" s="22"/>
    </row>
    <row r="1290" spans="17:23" x14ac:dyDescent="0.35">
      <c r="Q1290" s="18"/>
      <c r="R1290" s="18"/>
      <c r="S1290" s="22"/>
      <c r="T1290" s="21"/>
      <c r="U1290" s="13"/>
      <c r="V1290" s="42"/>
      <c r="W1290" s="22"/>
    </row>
    <row r="1291" spans="17:23" x14ac:dyDescent="0.35">
      <c r="Q1291" s="18"/>
      <c r="R1291" s="18"/>
      <c r="S1291" s="22"/>
      <c r="T1291" s="21"/>
      <c r="U1291" s="13"/>
      <c r="V1291" s="42"/>
      <c r="W1291" s="22"/>
    </row>
    <row r="1292" spans="17:23" x14ac:dyDescent="0.35">
      <c r="Q1292" s="18"/>
      <c r="R1292" s="18"/>
      <c r="S1292" s="22"/>
      <c r="T1292" s="21"/>
      <c r="U1292" s="13"/>
      <c r="V1292" s="42"/>
      <c r="W1292" s="22"/>
    </row>
    <row r="1293" spans="17:23" x14ac:dyDescent="0.35">
      <c r="Q1293" s="18"/>
      <c r="R1293" s="18"/>
      <c r="S1293" s="22"/>
      <c r="T1293" s="21"/>
      <c r="U1293" s="13"/>
      <c r="V1293" s="42"/>
      <c r="W1293" s="22"/>
    </row>
    <row r="1294" spans="17:23" x14ac:dyDescent="0.35">
      <c r="Q1294" s="18"/>
      <c r="R1294" s="18"/>
      <c r="S1294" s="22"/>
      <c r="T1294" s="21"/>
      <c r="U1294" s="13"/>
      <c r="V1294" s="42"/>
      <c r="W1294" s="22"/>
    </row>
    <row r="1295" spans="17:23" x14ac:dyDescent="0.35">
      <c r="Q1295" s="18"/>
      <c r="R1295" s="18"/>
      <c r="S1295" s="22"/>
      <c r="T1295" s="21"/>
      <c r="U1295" s="13"/>
      <c r="V1295" s="42"/>
      <c r="W1295" s="22"/>
    </row>
    <row r="1296" spans="17:23" x14ac:dyDescent="0.35">
      <c r="Q1296" s="18"/>
      <c r="R1296" s="18"/>
      <c r="S1296" s="22"/>
      <c r="T1296" s="21"/>
      <c r="U1296" s="13"/>
      <c r="V1296" s="42"/>
      <c r="W1296" s="22"/>
    </row>
    <row r="1297" spans="17:23" x14ac:dyDescent="0.35">
      <c r="Q1297" s="18"/>
      <c r="R1297" s="18"/>
      <c r="S1297" s="22"/>
      <c r="T1297" s="21"/>
      <c r="U1297" s="13"/>
      <c r="V1297" s="42"/>
      <c r="W1297" s="22"/>
    </row>
    <row r="1298" spans="17:23" x14ac:dyDescent="0.35">
      <c r="Q1298" s="18"/>
      <c r="R1298" s="18"/>
      <c r="S1298" s="22"/>
      <c r="T1298" s="21"/>
      <c r="U1298" s="13"/>
      <c r="V1298" s="42"/>
      <c r="W1298" s="22"/>
    </row>
    <row r="1299" spans="17:23" x14ac:dyDescent="0.35">
      <c r="Q1299" s="18"/>
      <c r="R1299" s="18"/>
      <c r="S1299" s="22"/>
      <c r="T1299" s="21"/>
      <c r="U1299" s="13"/>
      <c r="V1299" s="42"/>
      <c r="W1299" s="22"/>
    </row>
    <row r="1300" spans="17:23" x14ac:dyDescent="0.35">
      <c r="Q1300" s="18"/>
      <c r="R1300" s="18"/>
      <c r="S1300" s="22"/>
      <c r="T1300" s="21"/>
      <c r="U1300" s="13"/>
      <c r="V1300" s="42"/>
      <c r="W1300" s="22"/>
    </row>
    <row r="1301" spans="17:23" x14ac:dyDescent="0.35">
      <c r="Q1301" s="18"/>
      <c r="R1301" s="18"/>
      <c r="S1301" s="22"/>
      <c r="T1301" s="21"/>
      <c r="U1301" s="13"/>
      <c r="V1301" s="42"/>
      <c r="W1301" s="22"/>
    </row>
    <row r="1302" spans="17:23" x14ac:dyDescent="0.35">
      <c r="Q1302" s="18"/>
      <c r="R1302" s="18"/>
      <c r="S1302" s="22"/>
      <c r="T1302" s="21"/>
      <c r="U1302" s="13"/>
      <c r="V1302" s="42"/>
      <c r="W1302" s="22"/>
    </row>
    <row r="1303" spans="17:23" x14ac:dyDescent="0.35">
      <c r="Q1303" s="18"/>
      <c r="R1303" s="18"/>
      <c r="S1303" s="22"/>
      <c r="T1303" s="21"/>
      <c r="U1303" s="13"/>
      <c r="V1303" s="42"/>
      <c r="W1303" s="22"/>
    </row>
    <row r="1304" spans="17:23" x14ac:dyDescent="0.35">
      <c r="Q1304" s="18"/>
      <c r="R1304" s="18"/>
      <c r="S1304" s="22"/>
      <c r="T1304" s="21"/>
      <c r="U1304" s="13"/>
      <c r="V1304" s="42"/>
      <c r="W1304" s="22"/>
    </row>
    <row r="1305" spans="17:23" x14ac:dyDescent="0.35">
      <c r="Q1305" s="18"/>
      <c r="R1305" s="18"/>
      <c r="S1305" s="22"/>
      <c r="T1305" s="21"/>
      <c r="U1305" s="13"/>
      <c r="V1305" s="42"/>
      <c r="W1305" s="22"/>
    </row>
    <row r="1306" spans="17:23" x14ac:dyDescent="0.35">
      <c r="Q1306" s="18"/>
      <c r="R1306" s="18"/>
      <c r="S1306" s="22"/>
      <c r="T1306" s="21"/>
      <c r="U1306" s="13"/>
      <c r="V1306" s="42"/>
      <c r="W1306" s="22"/>
    </row>
    <row r="1307" spans="17:23" x14ac:dyDescent="0.35">
      <c r="Q1307" s="18"/>
      <c r="R1307" s="18"/>
      <c r="S1307" s="22"/>
      <c r="T1307" s="21"/>
      <c r="U1307" s="13"/>
      <c r="V1307" s="42"/>
      <c r="W1307" s="22"/>
    </row>
    <row r="1308" spans="17:23" x14ac:dyDescent="0.35">
      <c r="Q1308" s="18"/>
      <c r="R1308" s="18"/>
      <c r="S1308" s="22"/>
      <c r="T1308" s="21"/>
      <c r="U1308" s="13"/>
      <c r="V1308" s="42"/>
      <c r="W1308" s="22"/>
    </row>
    <row r="1309" spans="17:23" x14ac:dyDescent="0.35">
      <c r="Q1309" s="18"/>
      <c r="R1309" s="18"/>
      <c r="S1309" s="22"/>
      <c r="T1309" s="21"/>
      <c r="U1309" s="13"/>
      <c r="V1309" s="42"/>
      <c r="W1309" s="22"/>
    </row>
    <row r="1310" spans="17:23" x14ac:dyDescent="0.35">
      <c r="Q1310" s="18"/>
      <c r="R1310" s="18"/>
      <c r="S1310" s="22"/>
      <c r="T1310" s="21"/>
      <c r="U1310" s="13"/>
      <c r="V1310" s="42"/>
      <c r="W1310" s="22"/>
    </row>
    <row r="1311" spans="17:23" x14ac:dyDescent="0.35">
      <c r="Q1311" s="18"/>
      <c r="R1311" s="18"/>
      <c r="S1311" s="22"/>
      <c r="T1311" s="21"/>
      <c r="U1311" s="13"/>
      <c r="V1311" s="42"/>
      <c r="W1311" s="22"/>
    </row>
    <row r="1312" spans="17:23" x14ac:dyDescent="0.35">
      <c r="Q1312" s="18"/>
      <c r="R1312" s="18"/>
      <c r="S1312" s="22"/>
      <c r="T1312" s="21"/>
      <c r="U1312" s="13"/>
      <c r="V1312" s="42"/>
      <c r="W1312" s="22"/>
    </row>
    <row r="1313" spans="17:23" x14ac:dyDescent="0.35">
      <c r="Q1313" s="18"/>
      <c r="R1313" s="18"/>
      <c r="S1313" s="22"/>
      <c r="T1313" s="21"/>
      <c r="U1313" s="13"/>
      <c r="V1313" s="42"/>
      <c r="W1313" s="22"/>
    </row>
    <row r="1314" spans="17:23" x14ac:dyDescent="0.35">
      <c r="Q1314" s="18"/>
      <c r="R1314" s="18"/>
      <c r="S1314" s="22"/>
      <c r="T1314" s="21"/>
      <c r="U1314" s="13"/>
      <c r="V1314" s="42"/>
      <c r="W1314" s="22"/>
    </row>
    <row r="1315" spans="17:23" x14ac:dyDescent="0.35">
      <c r="Q1315" s="18"/>
      <c r="R1315" s="18"/>
      <c r="S1315" s="22"/>
      <c r="T1315" s="21"/>
      <c r="U1315" s="13"/>
      <c r="V1315" s="42"/>
      <c r="W1315" s="22"/>
    </row>
    <row r="1316" spans="17:23" x14ac:dyDescent="0.35">
      <c r="Q1316" s="18"/>
      <c r="R1316" s="18"/>
      <c r="S1316" s="22"/>
      <c r="T1316" s="21"/>
      <c r="U1316" s="13"/>
      <c r="V1316" s="42"/>
      <c r="W1316" s="22"/>
    </row>
    <row r="1317" spans="17:23" x14ac:dyDescent="0.35">
      <c r="Q1317" s="18"/>
      <c r="R1317" s="18"/>
      <c r="S1317" s="22"/>
      <c r="T1317" s="21"/>
      <c r="U1317" s="13"/>
      <c r="V1317" s="42"/>
      <c r="W1317" s="22"/>
    </row>
    <row r="1318" spans="17:23" x14ac:dyDescent="0.35">
      <c r="Q1318" s="18"/>
      <c r="R1318" s="18"/>
      <c r="S1318" s="22"/>
      <c r="T1318" s="21"/>
      <c r="U1318" s="13"/>
      <c r="V1318" s="42"/>
      <c r="W1318" s="22"/>
    </row>
    <row r="1319" spans="17:23" x14ac:dyDescent="0.35">
      <c r="Q1319" s="18"/>
      <c r="R1319" s="18"/>
      <c r="S1319" s="22"/>
      <c r="T1319" s="21"/>
      <c r="U1319" s="13"/>
      <c r="V1319" s="42"/>
      <c r="W1319" s="22"/>
    </row>
    <row r="1320" spans="17:23" x14ac:dyDescent="0.35">
      <c r="Q1320" s="18"/>
      <c r="R1320" s="18"/>
      <c r="S1320" s="22"/>
      <c r="T1320" s="21"/>
      <c r="U1320" s="13"/>
      <c r="V1320" s="42"/>
      <c r="W1320" s="22"/>
    </row>
    <row r="1321" spans="17:23" x14ac:dyDescent="0.35">
      <c r="Q1321" s="18"/>
      <c r="R1321" s="18"/>
      <c r="S1321" s="22"/>
      <c r="T1321" s="21"/>
      <c r="U1321" s="13"/>
      <c r="V1321" s="42"/>
      <c r="W1321" s="22"/>
    </row>
    <row r="1322" spans="17:23" x14ac:dyDescent="0.35">
      <c r="Q1322" s="18"/>
      <c r="R1322" s="18"/>
      <c r="S1322" s="22"/>
      <c r="T1322" s="21"/>
      <c r="U1322" s="13"/>
      <c r="V1322" s="42"/>
      <c r="W1322" s="22"/>
    </row>
    <row r="1323" spans="17:23" x14ac:dyDescent="0.35">
      <c r="Q1323" s="18"/>
      <c r="R1323" s="18"/>
      <c r="S1323" s="22"/>
      <c r="T1323" s="21"/>
      <c r="U1323" s="13"/>
      <c r="V1323" s="42"/>
      <c r="W1323" s="22"/>
    </row>
    <row r="1324" spans="17:23" x14ac:dyDescent="0.35">
      <c r="Q1324" s="18"/>
      <c r="R1324" s="18"/>
      <c r="S1324" s="22"/>
      <c r="T1324" s="21"/>
      <c r="U1324" s="13"/>
      <c r="V1324" s="42"/>
      <c r="W1324" s="22"/>
    </row>
    <row r="1325" spans="17:23" x14ac:dyDescent="0.35">
      <c r="Q1325" s="18"/>
      <c r="R1325" s="18"/>
      <c r="S1325" s="22"/>
      <c r="T1325" s="21"/>
      <c r="U1325" s="13"/>
      <c r="V1325" s="42"/>
      <c r="W1325" s="22"/>
    </row>
    <row r="1326" spans="17:23" x14ac:dyDescent="0.35">
      <c r="Q1326" s="18"/>
      <c r="R1326" s="18"/>
      <c r="S1326" s="22"/>
      <c r="T1326" s="21"/>
      <c r="U1326" s="13"/>
      <c r="V1326" s="42"/>
      <c r="W1326" s="22"/>
    </row>
    <row r="1327" spans="17:23" x14ac:dyDescent="0.35">
      <c r="Q1327" s="18"/>
      <c r="R1327" s="18"/>
      <c r="S1327" s="22"/>
      <c r="T1327" s="21"/>
      <c r="U1327" s="13"/>
      <c r="V1327" s="42"/>
      <c r="W1327" s="22"/>
    </row>
    <row r="1328" spans="17:23" x14ac:dyDescent="0.35">
      <c r="Q1328" s="18"/>
      <c r="R1328" s="18"/>
      <c r="S1328" s="22"/>
      <c r="T1328" s="21"/>
      <c r="U1328" s="13"/>
      <c r="V1328" s="42"/>
      <c r="W1328" s="22"/>
    </row>
    <row r="1329" spans="17:23" x14ac:dyDescent="0.35">
      <c r="Q1329" s="18"/>
      <c r="R1329" s="18"/>
      <c r="S1329" s="22"/>
      <c r="T1329" s="21"/>
      <c r="U1329" s="13"/>
      <c r="V1329" s="42"/>
      <c r="W1329" s="22"/>
    </row>
    <row r="1330" spans="17:23" x14ac:dyDescent="0.35">
      <c r="Q1330" s="18"/>
      <c r="R1330" s="18"/>
      <c r="S1330" s="22"/>
      <c r="T1330" s="21"/>
      <c r="U1330" s="13"/>
      <c r="V1330" s="42"/>
      <c r="W1330" s="22"/>
    </row>
    <row r="1331" spans="17:23" x14ac:dyDescent="0.35">
      <c r="Q1331" s="18"/>
      <c r="R1331" s="18"/>
      <c r="S1331" s="22"/>
      <c r="T1331" s="21"/>
      <c r="U1331" s="13"/>
      <c r="V1331" s="42"/>
      <c r="W1331" s="22"/>
    </row>
    <row r="1332" spans="17:23" x14ac:dyDescent="0.35">
      <c r="Q1332" s="18"/>
      <c r="R1332" s="18"/>
      <c r="S1332" s="22"/>
      <c r="T1332" s="21"/>
      <c r="U1332" s="13"/>
      <c r="V1332" s="42"/>
      <c r="W1332" s="22"/>
    </row>
    <row r="1333" spans="17:23" x14ac:dyDescent="0.35">
      <c r="Q1333" s="18"/>
      <c r="R1333" s="18"/>
      <c r="S1333" s="22"/>
      <c r="T1333" s="21"/>
      <c r="U1333" s="13"/>
      <c r="V1333" s="42"/>
      <c r="W1333" s="22"/>
    </row>
    <row r="1334" spans="17:23" x14ac:dyDescent="0.35">
      <c r="Q1334" s="18"/>
      <c r="R1334" s="18"/>
      <c r="S1334" s="22"/>
      <c r="T1334" s="21"/>
      <c r="U1334" s="13"/>
      <c r="V1334" s="42"/>
      <c r="W1334" s="22"/>
    </row>
    <row r="1335" spans="17:23" x14ac:dyDescent="0.35">
      <c r="Q1335" s="18"/>
      <c r="R1335" s="18"/>
      <c r="S1335" s="22"/>
      <c r="T1335" s="21"/>
      <c r="U1335" s="13"/>
      <c r="V1335" s="42"/>
      <c r="W1335" s="22"/>
    </row>
    <row r="1336" spans="17:23" x14ac:dyDescent="0.35">
      <c r="Q1336" s="18"/>
      <c r="R1336" s="18"/>
      <c r="S1336" s="22"/>
      <c r="T1336" s="21"/>
      <c r="U1336" s="13"/>
      <c r="V1336" s="42"/>
      <c r="W1336" s="22"/>
    </row>
    <row r="1337" spans="17:23" x14ac:dyDescent="0.35">
      <c r="Q1337" s="18"/>
      <c r="R1337" s="18"/>
      <c r="S1337" s="22"/>
      <c r="T1337" s="21"/>
      <c r="U1337" s="13"/>
      <c r="V1337" s="42"/>
      <c r="W1337" s="22"/>
    </row>
    <row r="1338" spans="17:23" x14ac:dyDescent="0.35">
      <c r="Q1338" s="18"/>
      <c r="R1338" s="18"/>
      <c r="S1338" s="22"/>
      <c r="T1338" s="21"/>
      <c r="U1338" s="13"/>
      <c r="V1338" s="42"/>
      <c r="W1338" s="22"/>
    </row>
    <row r="1339" spans="17:23" x14ac:dyDescent="0.35">
      <c r="Q1339" s="18"/>
      <c r="R1339" s="18"/>
      <c r="S1339" s="22"/>
      <c r="T1339" s="21"/>
      <c r="U1339" s="13"/>
      <c r="V1339" s="42"/>
      <c r="W1339" s="22"/>
    </row>
    <row r="1340" spans="17:23" x14ac:dyDescent="0.35">
      <c r="Q1340" s="18"/>
      <c r="R1340" s="18"/>
      <c r="S1340" s="22"/>
      <c r="T1340" s="21"/>
      <c r="U1340" s="13"/>
      <c r="V1340" s="42"/>
      <c r="W1340" s="22"/>
    </row>
    <row r="1341" spans="17:23" x14ac:dyDescent="0.35">
      <c r="Q1341" s="18"/>
      <c r="R1341" s="18"/>
      <c r="S1341" s="22"/>
      <c r="T1341" s="21"/>
      <c r="U1341" s="13"/>
      <c r="V1341" s="42"/>
      <c r="W1341" s="22"/>
    </row>
    <row r="1342" spans="17:23" x14ac:dyDescent="0.35">
      <c r="Q1342" s="18"/>
      <c r="R1342" s="18"/>
      <c r="S1342" s="22"/>
      <c r="T1342" s="21"/>
      <c r="U1342" s="13"/>
      <c r="V1342" s="42"/>
      <c r="W1342" s="22"/>
    </row>
    <row r="1343" spans="17:23" x14ac:dyDescent="0.35">
      <c r="Q1343" s="18"/>
      <c r="R1343" s="18"/>
      <c r="S1343" s="22"/>
      <c r="T1343" s="21"/>
      <c r="U1343" s="13"/>
      <c r="V1343" s="42"/>
      <c r="W1343" s="22"/>
    </row>
    <row r="1344" spans="17:23" x14ac:dyDescent="0.35">
      <c r="Q1344" s="18"/>
      <c r="R1344" s="18"/>
      <c r="S1344" s="22"/>
      <c r="T1344" s="21"/>
      <c r="U1344" s="13"/>
      <c r="V1344" s="42"/>
      <c r="W1344" s="22"/>
    </row>
    <row r="1345" spans="17:23" x14ac:dyDescent="0.35">
      <c r="Q1345" s="18"/>
      <c r="R1345" s="18"/>
      <c r="S1345" s="22"/>
      <c r="T1345" s="21"/>
      <c r="U1345" s="13"/>
      <c r="V1345" s="42"/>
      <c r="W1345" s="22"/>
    </row>
    <row r="1346" spans="17:23" x14ac:dyDescent="0.35">
      <c r="Q1346" s="18"/>
      <c r="R1346" s="18"/>
      <c r="S1346" s="22"/>
      <c r="T1346" s="21"/>
      <c r="U1346" s="13"/>
      <c r="V1346" s="42"/>
      <c r="W1346" s="22"/>
    </row>
    <row r="1347" spans="17:23" x14ac:dyDescent="0.35">
      <c r="Q1347" s="18"/>
      <c r="R1347" s="18"/>
      <c r="S1347" s="22"/>
      <c r="T1347" s="21"/>
      <c r="U1347" s="13"/>
      <c r="V1347" s="42"/>
      <c r="W1347" s="22"/>
    </row>
    <row r="1348" spans="17:23" x14ac:dyDescent="0.35">
      <c r="Q1348" s="18"/>
      <c r="R1348" s="18"/>
      <c r="S1348" s="22"/>
      <c r="T1348" s="21"/>
      <c r="U1348" s="13"/>
      <c r="V1348" s="42"/>
      <c r="W1348" s="22"/>
    </row>
    <row r="1349" spans="17:23" x14ac:dyDescent="0.35">
      <c r="Q1349" s="18"/>
      <c r="R1349" s="18"/>
      <c r="S1349" s="22"/>
      <c r="T1349" s="21"/>
      <c r="U1349" s="13"/>
      <c r="V1349" s="42"/>
      <c r="W1349" s="22"/>
    </row>
    <row r="1350" spans="17:23" x14ac:dyDescent="0.35">
      <c r="Q1350" s="18"/>
      <c r="R1350" s="18"/>
      <c r="S1350" s="22"/>
      <c r="T1350" s="21"/>
      <c r="U1350" s="13"/>
      <c r="V1350" s="42"/>
      <c r="W1350" s="22"/>
    </row>
    <row r="1351" spans="17:23" x14ac:dyDescent="0.35">
      <c r="Q1351" s="18"/>
      <c r="R1351" s="18"/>
      <c r="S1351" s="22"/>
      <c r="T1351" s="21"/>
      <c r="U1351" s="13"/>
      <c r="V1351" s="42"/>
      <c r="W1351" s="22"/>
    </row>
    <row r="1352" spans="17:23" x14ac:dyDescent="0.35">
      <c r="Q1352" s="18"/>
      <c r="R1352" s="18"/>
      <c r="S1352" s="22"/>
      <c r="T1352" s="21"/>
      <c r="U1352" s="13"/>
      <c r="V1352" s="42"/>
      <c r="W1352" s="22"/>
    </row>
    <row r="1353" spans="17:23" x14ac:dyDescent="0.35">
      <c r="Q1353" s="18"/>
      <c r="R1353" s="18"/>
      <c r="S1353" s="22"/>
      <c r="T1353" s="21"/>
      <c r="U1353" s="13"/>
      <c r="V1353" s="42"/>
      <c r="W1353" s="22"/>
    </row>
    <row r="1354" spans="17:23" x14ac:dyDescent="0.35">
      <c r="Q1354" s="18"/>
      <c r="R1354" s="18"/>
      <c r="S1354" s="22"/>
      <c r="T1354" s="21"/>
      <c r="U1354" s="13"/>
      <c r="V1354" s="42"/>
      <c r="W1354" s="22"/>
    </row>
    <row r="1355" spans="17:23" x14ac:dyDescent="0.35">
      <c r="Q1355" s="18"/>
      <c r="R1355" s="18"/>
      <c r="S1355" s="22"/>
      <c r="T1355" s="21"/>
      <c r="U1355" s="13"/>
      <c r="V1355" s="42"/>
      <c r="W1355" s="22"/>
    </row>
    <row r="1356" spans="17:23" x14ac:dyDescent="0.35">
      <c r="Q1356" s="18"/>
      <c r="R1356" s="18"/>
      <c r="S1356" s="22"/>
      <c r="T1356" s="21"/>
      <c r="U1356" s="13"/>
      <c r="V1356" s="42"/>
      <c r="W1356" s="22"/>
    </row>
    <row r="1357" spans="17:23" x14ac:dyDescent="0.35">
      <c r="Q1357" s="18"/>
      <c r="R1357" s="18"/>
      <c r="S1357" s="22"/>
      <c r="T1357" s="21"/>
      <c r="U1357" s="13"/>
      <c r="V1357" s="42"/>
      <c r="W1357" s="22"/>
    </row>
    <row r="1358" spans="17:23" x14ac:dyDescent="0.35">
      <c r="Q1358" s="18"/>
      <c r="R1358" s="18"/>
      <c r="S1358" s="22"/>
      <c r="T1358" s="21"/>
      <c r="U1358" s="13"/>
      <c r="V1358" s="42"/>
      <c r="W1358" s="22"/>
    </row>
    <row r="1359" spans="17:23" x14ac:dyDescent="0.35">
      <c r="Q1359" s="18"/>
      <c r="R1359" s="18"/>
      <c r="S1359" s="22"/>
      <c r="T1359" s="21"/>
      <c r="U1359" s="13"/>
      <c r="V1359" s="42"/>
      <c r="W1359" s="22"/>
    </row>
    <row r="1360" spans="17:23" x14ac:dyDescent="0.35">
      <c r="Q1360" s="18"/>
      <c r="R1360" s="18"/>
      <c r="S1360" s="22"/>
      <c r="T1360" s="21"/>
      <c r="U1360" s="13"/>
      <c r="V1360" s="42"/>
      <c r="W1360" s="22"/>
    </row>
    <row r="1361" spans="17:23" x14ac:dyDescent="0.35">
      <c r="Q1361" s="18"/>
      <c r="R1361" s="18"/>
      <c r="S1361" s="22"/>
      <c r="T1361" s="21"/>
      <c r="U1361" s="13"/>
      <c r="V1361" s="42"/>
      <c r="W1361" s="22"/>
    </row>
    <row r="1362" spans="17:23" x14ac:dyDescent="0.35">
      <c r="Q1362" s="18"/>
      <c r="R1362" s="18"/>
      <c r="S1362" s="22"/>
      <c r="T1362" s="21"/>
      <c r="U1362" s="13"/>
      <c r="V1362" s="42"/>
      <c r="W1362" s="22"/>
    </row>
    <row r="1363" spans="17:23" x14ac:dyDescent="0.35">
      <c r="Q1363" s="18"/>
      <c r="R1363" s="18"/>
      <c r="S1363" s="22"/>
      <c r="T1363" s="21"/>
      <c r="U1363" s="13"/>
      <c r="V1363" s="42"/>
      <c r="W1363" s="22"/>
    </row>
    <row r="1364" spans="17:23" x14ac:dyDescent="0.35">
      <c r="Q1364" s="18"/>
      <c r="R1364" s="18"/>
      <c r="S1364" s="22"/>
      <c r="T1364" s="21"/>
      <c r="U1364" s="13"/>
      <c r="V1364" s="42"/>
      <c r="W1364" s="22"/>
    </row>
    <row r="1365" spans="17:23" x14ac:dyDescent="0.35">
      <c r="Q1365" s="18"/>
      <c r="R1365" s="18"/>
      <c r="S1365" s="22"/>
      <c r="T1365" s="21"/>
      <c r="U1365" s="13"/>
      <c r="V1365" s="42"/>
      <c r="W1365" s="22"/>
    </row>
    <row r="1366" spans="17:23" x14ac:dyDescent="0.35">
      <c r="Q1366" s="18"/>
      <c r="R1366" s="18"/>
      <c r="S1366" s="22"/>
      <c r="T1366" s="21"/>
      <c r="U1366" s="13"/>
      <c r="V1366" s="42"/>
      <c r="W1366" s="22"/>
    </row>
    <row r="1367" spans="17:23" x14ac:dyDescent="0.35">
      <c r="Q1367" s="18"/>
      <c r="R1367" s="18"/>
      <c r="S1367" s="22"/>
      <c r="T1367" s="21"/>
      <c r="U1367" s="13"/>
      <c r="V1367" s="42"/>
      <c r="W1367" s="22"/>
    </row>
    <row r="1368" spans="17:23" x14ac:dyDescent="0.35">
      <c r="Q1368" s="18"/>
      <c r="R1368" s="18"/>
      <c r="S1368" s="22"/>
      <c r="T1368" s="21"/>
      <c r="U1368" s="13"/>
      <c r="V1368" s="42"/>
      <c r="W1368" s="22"/>
    </row>
    <row r="1369" spans="17:23" x14ac:dyDescent="0.35">
      <c r="Q1369" s="18"/>
      <c r="R1369" s="18"/>
      <c r="S1369" s="22"/>
      <c r="T1369" s="21"/>
      <c r="U1369" s="13"/>
      <c r="V1369" s="42"/>
      <c r="W1369" s="22"/>
    </row>
    <row r="1370" spans="17:23" x14ac:dyDescent="0.35">
      <c r="Q1370" s="18"/>
      <c r="R1370" s="18"/>
      <c r="S1370" s="22"/>
      <c r="T1370" s="21"/>
      <c r="U1370" s="13"/>
      <c r="V1370" s="42"/>
      <c r="W1370" s="22"/>
    </row>
    <row r="1371" spans="17:23" x14ac:dyDescent="0.35">
      <c r="Q1371" s="18"/>
      <c r="R1371" s="18"/>
      <c r="S1371" s="22"/>
      <c r="T1371" s="21"/>
      <c r="U1371" s="13"/>
      <c r="V1371" s="42"/>
      <c r="W1371" s="22"/>
    </row>
    <row r="1372" spans="17:23" x14ac:dyDescent="0.35">
      <c r="Q1372" s="18"/>
      <c r="R1372" s="18"/>
      <c r="S1372" s="22"/>
      <c r="T1372" s="21"/>
      <c r="U1372" s="13"/>
      <c r="V1372" s="42"/>
      <c r="W1372" s="22"/>
    </row>
    <row r="1373" spans="17:23" x14ac:dyDescent="0.35">
      <c r="Q1373" s="18"/>
      <c r="R1373" s="18"/>
      <c r="S1373" s="22"/>
      <c r="T1373" s="21"/>
      <c r="U1373" s="13"/>
      <c r="V1373" s="42"/>
      <c r="W1373" s="22"/>
    </row>
    <row r="1374" spans="17:23" x14ac:dyDescent="0.35">
      <c r="Q1374" s="18"/>
      <c r="R1374" s="18"/>
      <c r="S1374" s="22"/>
      <c r="T1374" s="21"/>
      <c r="U1374" s="13"/>
      <c r="V1374" s="42"/>
      <c r="W1374" s="22"/>
    </row>
    <row r="1375" spans="17:23" x14ac:dyDescent="0.35">
      <c r="Q1375" s="18"/>
      <c r="R1375" s="18"/>
      <c r="S1375" s="22"/>
      <c r="T1375" s="21"/>
      <c r="U1375" s="13"/>
      <c r="V1375" s="42"/>
      <c r="W1375" s="22"/>
    </row>
    <row r="1376" spans="17:23" x14ac:dyDescent="0.35">
      <c r="Q1376" s="18"/>
      <c r="R1376" s="18"/>
      <c r="S1376" s="22"/>
      <c r="T1376" s="21"/>
      <c r="U1376" s="13"/>
      <c r="V1376" s="42"/>
      <c r="W1376" s="22"/>
    </row>
    <row r="1377" spans="17:23" x14ac:dyDescent="0.35">
      <c r="Q1377" s="18"/>
      <c r="R1377" s="18"/>
      <c r="S1377" s="22"/>
      <c r="T1377" s="21"/>
      <c r="U1377" s="13"/>
      <c r="V1377" s="42"/>
      <c r="W1377" s="22"/>
    </row>
    <row r="1378" spans="17:23" x14ac:dyDescent="0.35">
      <c r="Q1378" s="18"/>
      <c r="R1378" s="18"/>
      <c r="S1378" s="22"/>
      <c r="T1378" s="21"/>
      <c r="U1378" s="13"/>
      <c r="V1378" s="42"/>
      <c r="W1378" s="22"/>
    </row>
    <row r="1379" spans="17:23" x14ac:dyDescent="0.35">
      <c r="Q1379" s="18"/>
      <c r="R1379" s="18"/>
      <c r="S1379" s="22"/>
      <c r="T1379" s="21"/>
      <c r="U1379" s="13"/>
      <c r="V1379" s="42"/>
      <c r="W1379" s="22"/>
    </row>
    <row r="1380" spans="17:23" x14ac:dyDescent="0.35">
      <c r="Q1380" s="18"/>
      <c r="R1380" s="18"/>
      <c r="S1380" s="22"/>
      <c r="T1380" s="21"/>
      <c r="U1380" s="13"/>
      <c r="V1380" s="42"/>
      <c r="W1380" s="22"/>
    </row>
    <row r="1381" spans="17:23" x14ac:dyDescent="0.35">
      <c r="Q1381" s="18"/>
      <c r="R1381" s="18"/>
      <c r="S1381" s="22"/>
      <c r="T1381" s="21"/>
      <c r="U1381" s="13"/>
      <c r="V1381" s="42"/>
      <c r="W1381" s="22"/>
    </row>
    <row r="1382" spans="17:23" x14ac:dyDescent="0.35">
      <c r="Q1382" s="18"/>
      <c r="R1382" s="18"/>
      <c r="S1382" s="22"/>
      <c r="T1382" s="21"/>
      <c r="U1382" s="13"/>
      <c r="V1382" s="42"/>
      <c r="W1382" s="22"/>
    </row>
    <row r="1383" spans="17:23" x14ac:dyDescent="0.35">
      <c r="Q1383" s="18"/>
      <c r="R1383" s="18"/>
      <c r="S1383" s="22"/>
      <c r="T1383" s="21"/>
      <c r="U1383" s="13"/>
      <c r="V1383" s="42"/>
      <c r="W1383" s="22"/>
    </row>
    <row r="1384" spans="17:23" x14ac:dyDescent="0.35">
      <c r="Q1384" s="18"/>
      <c r="R1384" s="18"/>
      <c r="S1384" s="22"/>
      <c r="T1384" s="21"/>
      <c r="U1384" s="13"/>
      <c r="V1384" s="42"/>
      <c r="W1384" s="22"/>
    </row>
    <row r="1385" spans="17:23" x14ac:dyDescent="0.35">
      <c r="Q1385" s="18"/>
      <c r="R1385" s="18"/>
      <c r="S1385" s="22"/>
      <c r="T1385" s="21"/>
      <c r="U1385" s="13"/>
      <c r="V1385" s="42"/>
      <c r="W1385" s="22"/>
    </row>
    <row r="1386" spans="17:23" x14ac:dyDescent="0.35">
      <c r="Q1386" s="18"/>
      <c r="R1386" s="18"/>
      <c r="S1386" s="22"/>
      <c r="T1386" s="21"/>
      <c r="U1386" s="13"/>
      <c r="V1386" s="42"/>
      <c r="W1386" s="22"/>
    </row>
    <row r="1387" spans="17:23" x14ac:dyDescent="0.35">
      <c r="Q1387" s="18"/>
      <c r="R1387" s="18"/>
      <c r="S1387" s="22"/>
      <c r="T1387" s="21"/>
      <c r="U1387" s="13"/>
      <c r="V1387" s="42"/>
      <c r="W1387" s="22"/>
    </row>
    <row r="1388" spans="17:23" x14ac:dyDescent="0.35">
      <c r="Q1388" s="18"/>
      <c r="R1388" s="18"/>
      <c r="S1388" s="22"/>
      <c r="T1388" s="21"/>
      <c r="U1388" s="13"/>
      <c r="V1388" s="42"/>
      <c r="W1388" s="22"/>
    </row>
    <row r="1389" spans="17:23" x14ac:dyDescent="0.35">
      <c r="Q1389" s="18"/>
      <c r="R1389" s="18"/>
      <c r="S1389" s="22"/>
      <c r="T1389" s="21"/>
      <c r="U1389" s="13"/>
      <c r="V1389" s="42"/>
      <c r="W1389" s="22"/>
    </row>
    <row r="1390" spans="17:23" x14ac:dyDescent="0.35">
      <c r="Q1390" s="18"/>
      <c r="R1390" s="18"/>
      <c r="S1390" s="22"/>
      <c r="T1390" s="21"/>
      <c r="U1390" s="13"/>
      <c r="V1390" s="42"/>
      <c r="W1390" s="22"/>
    </row>
    <row r="1391" spans="17:23" x14ac:dyDescent="0.35">
      <c r="Q1391" s="18"/>
      <c r="R1391" s="18"/>
      <c r="S1391" s="22"/>
      <c r="T1391" s="21"/>
      <c r="U1391" s="13"/>
      <c r="V1391" s="42"/>
      <c r="W1391" s="22"/>
    </row>
    <row r="1392" spans="17:23" x14ac:dyDescent="0.35">
      <c r="Q1392" s="18"/>
      <c r="R1392" s="18"/>
      <c r="S1392" s="22"/>
      <c r="T1392" s="21"/>
      <c r="U1392" s="13"/>
      <c r="V1392" s="42"/>
      <c r="W1392" s="22"/>
    </row>
    <row r="1393" spans="17:23" x14ac:dyDescent="0.35">
      <c r="Q1393" s="18"/>
      <c r="R1393" s="18"/>
      <c r="S1393" s="22"/>
      <c r="T1393" s="21"/>
      <c r="U1393" s="13"/>
      <c r="V1393" s="42"/>
      <c r="W1393" s="22"/>
    </row>
    <row r="1394" spans="17:23" x14ac:dyDescent="0.35">
      <c r="Q1394" s="18"/>
      <c r="R1394" s="18"/>
      <c r="S1394" s="22"/>
      <c r="T1394" s="21"/>
      <c r="U1394" s="13"/>
      <c r="V1394" s="42"/>
      <c r="W1394" s="22"/>
    </row>
    <row r="1395" spans="17:23" x14ac:dyDescent="0.35">
      <c r="Q1395" s="18"/>
      <c r="R1395" s="18"/>
      <c r="S1395" s="22"/>
      <c r="T1395" s="21"/>
      <c r="U1395" s="13"/>
      <c r="V1395" s="42"/>
      <c r="W1395" s="22"/>
    </row>
    <row r="1396" spans="17:23" x14ac:dyDescent="0.35">
      <c r="Q1396" s="18"/>
      <c r="R1396" s="18"/>
      <c r="S1396" s="22"/>
      <c r="T1396" s="21"/>
      <c r="U1396" s="13"/>
      <c r="V1396" s="42"/>
      <c r="W1396" s="22"/>
    </row>
    <row r="1397" spans="17:23" x14ac:dyDescent="0.35">
      <c r="Q1397" s="18"/>
      <c r="R1397" s="18"/>
      <c r="S1397" s="22"/>
      <c r="T1397" s="21"/>
      <c r="U1397" s="13"/>
      <c r="V1397" s="42"/>
      <c r="W1397" s="22"/>
    </row>
    <row r="1398" spans="17:23" x14ac:dyDescent="0.35">
      <c r="Q1398" s="18"/>
      <c r="R1398" s="18"/>
      <c r="S1398" s="22"/>
      <c r="T1398" s="21"/>
      <c r="U1398" s="13"/>
      <c r="V1398" s="42"/>
      <c r="W1398" s="22"/>
    </row>
    <row r="1399" spans="17:23" x14ac:dyDescent="0.35">
      <c r="Q1399" s="18"/>
      <c r="R1399" s="18"/>
      <c r="S1399" s="22"/>
      <c r="T1399" s="21"/>
      <c r="U1399" s="13"/>
      <c r="V1399" s="42"/>
      <c r="W1399" s="22"/>
    </row>
    <row r="1400" spans="17:23" x14ac:dyDescent="0.35">
      <c r="Q1400" s="18"/>
      <c r="R1400" s="18"/>
      <c r="S1400" s="22"/>
      <c r="T1400" s="21"/>
      <c r="U1400" s="13"/>
      <c r="V1400" s="42"/>
      <c r="W1400" s="22"/>
    </row>
    <row r="1401" spans="17:23" x14ac:dyDescent="0.35">
      <c r="Q1401" s="18"/>
      <c r="R1401" s="18"/>
      <c r="S1401" s="22"/>
      <c r="T1401" s="21"/>
      <c r="U1401" s="13"/>
      <c r="V1401" s="42"/>
      <c r="W1401" s="22"/>
    </row>
    <row r="1402" spans="17:23" x14ac:dyDescent="0.35">
      <c r="Q1402" s="18"/>
      <c r="R1402" s="18"/>
      <c r="S1402" s="22"/>
      <c r="T1402" s="21"/>
      <c r="U1402" s="13"/>
      <c r="V1402" s="42"/>
      <c r="W1402" s="22"/>
    </row>
    <row r="1403" spans="17:23" x14ac:dyDescent="0.35">
      <c r="Q1403" s="18"/>
      <c r="R1403" s="18"/>
      <c r="S1403" s="22"/>
      <c r="T1403" s="21"/>
      <c r="U1403" s="13"/>
      <c r="V1403" s="42"/>
      <c r="W1403" s="22"/>
    </row>
    <row r="1404" spans="17:23" x14ac:dyDescent="0.35">
      <c r="Q1404" s="18"/>
      <c r="R1404" s="18"/>
      <c r="S1404" s="22"/>
      <c r="T1404" s="21"/>
      <c r="U1404" s="13"/>
      <c r="V1404" s="42"/>
      <c r="W1404" s="22"/>
    </row>
    <row r="1405" spans="17:23" x14ac:dyDescent="0.35">
      <c r="Q1405" s="18"/>
      <c r="R1405" s="18"/>
      <c r="S1405" s="22"/>
      <c r="T1405" s="21"/>
      <c r="U1405" s="13"/>
      <c r="V1405" s="42"/>
      <c r="W1405" s="22"/>
    </row>
    <row r="1406" spans="17:23" x14ac:dyDescent="0.35">
      <c r="Q1406" s="18"/>
      <c r="R1406" s="18"/>
      <c r="S1406" s="22"/>
      <c r="T1406" s="21"/>
      <c r="U1406" s="13"/>
      <c r="V1406" s="42"/>
      <c r="W1406" s="22"/>
    </row>
    <row r="1407" spans="17:23" x14ac:dyDescent="0.35">
      <c r="Q1407" s="18"/>
      <c r="R1407" s="18"/>
      <c r="S1407" s="22"/>
      <c r="T1407" s="21"/>
      <c r="U1407" s="13"/>
      <c r="V1407" s="42"/>
      <c r="W1407" s="22"/>
    </row>
    <row r="1408" spans="17:23" x14ac:dyDescent="0.35">
      <c r="Q1408" s="18"/>
      <c r="R1408" s="18"/>
      <c r="S1408" s="22"/>
      <c r="T1408" s="21"/>
      <c r="U1408" s="13"/>
      <c r="V1408" s="42"/>
      <c r="W1408" s="22"/>
    </row>
    <row r="1409" spans="17:23" x14ac:dyDescent="0.35">
      <c r="Q1409" s="18"/>
      <c r="R1409" s="18"/>
      <c r="S1409" s="22"/>
      <c r="T1409" s="21"/>
      <c r="U1409" s="13"/>
      <c r="V1409" s="42"/>
      <c r="W1409" s="22"/>
    </row>
    <row r="1410" spans="17:23" x14ac:dyDescent="0.35">
      <c r="Q1410" s="18"/>
      <c r="R1410" s="18"/>
      <c r="S1410" s="22"/>
      <c r="T1410" s="21"/>
      <c r="U1410" s="13"/>
      <c r="V1410" s="42"/>
      <c r="W1410" s="22"/>
    </row>
    <row r="1411" spans="17:23" x14ac:dyDescent="0.35">
      <c r="Q1411" s="18"/>
      <c r="R1411" s="18"/>
      <c r="S1411" s="22"/>
      <c r="T1411" s="21"/>
      <c r="U1411" s="13"/>
      <c r="V1411" s="42"/>
      <c r="W1411" s="22"/>
    </row>
    <row r="1412" spans="17:23" x14ac:dyDescent="0.35">
      <c r="Q1412" s="18"/>
      <c r="R1412" s="18"/>
      <c r="S1412" s="22"/>
      <c r="T1412" s="21"/>
      <c r="U1412" s="13"/>
      <c r="V1412" s="42"/>
      <c r="W1412" s="22"/>
    </row>
    <row r="1413" spans="17:23" x14ac:dyDescent="0.35">
      <c r="Q1413" s="18"/>
      <c r="R1413" s="18"/>
      <c r="S1413" s="22"/>
      <c r="T1413" s="21"/>
      <c r="U1413" s="13"/>
      <c r="V1413" s="42"/>
      <c r="W1413" s="22"/>
    </row>
    <row r="1414" spans="17:23" x14ac:dyDescent="0.35">
      <c r="Q1414" s="18"/>
      <c r="R1414" s="18"/>
      <c r="S1414" s="22"/>
      <c r="T1414" s="21"/>
      <c r="U1414" s="13"/>
      <c r="V1414" s="42"/>
      <c r="W1414" s="22"/>
    </row>
    <row r="1415" spans="17:23" x14ac:dyDescent="0.35">
      <c r="Q1415" s="18"/>
      <c r="R1415" s="18"/>
      <c r="S1415" s="22"/>
      <c r="T1415" s="21"/>
      <c r="U1415" s="13"/>
      <c r="V1415" s="42"/>
      <c r="W1415" s="22"/>
    </row>
    <row r="1416" spans="17:23" x14ac:dyDescent="0.35">
      <c r="Q1416" s="18"/>
      <c r="R1416" s="18"/>
      <c r="S1416" s="22"/>
      <c r="T1416" s="21"/>
      <c r="U1416" s="13"/>
      <c r="V1416" s="42"/>
      <c r="W1416" s="22"/>
    </row>
    <row r="1417" spans="17:23" x14ac:dyDescent="0.35">
      <c r="Q1417" s="18"/>
      <c r="R1417" s="18"/>
      <c r="S1417" s="22"/>
      <c r="T1417" s="21"/>
      <c r="U1417" s="13"/>
      <c r="V1417" s="42"/>
      <c r="W1417" s="22"/>
    </row>
    <row r="1418" spans="17:23" x14ac:dyDescent="0.35">
      <c r="Q1418" s="18"/>
      <c r="R1418" s="18"/>
      <c r="S1418" s="22"/>
      <c r="T1418" s="21"/>
      <c r="U1418" s="13"/>
      <c r="V1418" s="42"/>
      <c r="W1418" s="22"/>
    </row>
    <row r="1419" spans="17:23" x14ac:dyDescent="0.35">
      <c r="Q1419" s="18"/>
      <c r="R1419" s="18"/>
      <c r="S1419" s="22"/>
      <c r="T1419" s="21"/>
      <c r="U1419" s="13"/>
      <c r="V1419" s="42"/>
      <c r="W1419" s="22"/>
    </row>
    <row r="1420" spans="17:23" x14ac:dyDescent="0.35">
      <c r="Q1420" s="18"/>
      <c r="R1420" s="18"/>
      <c r="S1420" s="22"/>
      <c r="T1420" s="21"/>
      <c r="U1420" s="13"/>
      <c r="V1420" s="42"/>
      <c r="W1420" s="22"/>
    </row>
    <row r="1421" spans="17:23" x14ac:dyDescent="0.35">
      <c r="Q1421" s="18"/>
      <c r="R1421" s="18"/>
      <c r="S1421" s="22"/>
      <c r="T1421" s="21"/>
      <c r="U1421" s="13"/>
      <c r="V1421" s="42"/>
      <c r="W1421" s="22"/>
    </row>
    <row r="1422" spans="17:23" x14ac:dyDescent="0.35">
      <c r="Q1422" s="18"/>
      <c r="R1422" s="18"/>
      <c r="S1422" s="22"/>
      <c r="T1422" s="21"/>
      <c r="U1422" s="13"/>
      <c r="V1422" s="42"/>
      <c r="W1422" s="22"/>
    </row>
    <row r="1423" spans="17:23" x14ac:dyDescent="0.35">
      <c r="Q1423" s="18"/>
      <c r="R1423" s="18"/>
      <c r="S1423" s="22"/>
      <c r="T1423" s="21"/>
      <c r="U1423" s="13"/>
      <c r="V1423" s="42"/>
      <c r="W1423" s="22"/>
    </row>
    <row r="1424" spans="17:23" x14ac:dyDescent="0.35">
      <c r="Q1424" s="18"/>
      <c r="R1424" s="18"/>
      <c r="S1424" s="22"/>
      <c r="T1424" s="21"/>
      <c r="U1424" s="13"/>
      <c r="V1424" s="42"/>
      <c r="W1424" s="22"/>
    </row>
    <row r="1425" spans="17:23" x14ac:dyDescent="0.35">
      <c r="Q1425" s="18"/>
      <c r="R1425" s="18"/>
      <c r="S1425" s="22"/>
      <c r="T1425" s="21"/>
      <c r="U1425" s="13"/>
      <c r="V1425" s="42"/>
      <c r="W1425" s="22"/>
    </row>
    <row r="1426" spans="17:23" x14ac:dyDescent="0.35">
      <c r="Q1426" s="18"/>
      <c r="R1426" s="18"/>
      <c r="S1426" s="22"/>
      <c r="T1426" s="21"/>
      <c r="U1426" s="13"/>
      <c r="V1426" s="42"/>
      <c r="W1426" s="22"/>
    </row>
    <row r="1427" spans="17:23" x14ac:dyDescent="0.35">
      <c r="Q1427" s="18"/>
      <c r="R1427" s="18"/>
      <c r="S1427" s="22"/>
      <c r="T1427" s="21"/>
      <c r="U1427" s="13"/>
      <c r="V1427" s="42"/>
      <c r="W1427" s="22"/>
    </row>
    <row r="1428" spans="17:23" x14ac:dyDescent="0.35">
      <c r="Q1428" s="18"/>
      <c r="R1428" s="18"/>
      <c r="S1428" s="22"/>
      <c r="T1428" s="21"/>
      <c r="U1428" s="13"/>
      <c r="V1428" s="42"/>
      <c r="W1428" s="22"/>
    </row>
    <row r="1429" spans="17:23" x14ac:dyDescent="0.35">
      <c r="Q1429" s="18"/>
      <c r="R1429" s="18"/>
      <c r="S1429" s="22"/>
      <c r="T1429" s="21"/>
      <c r="U1429" s="13"/>
      <c r="V1429" s="42"/>
      <c r="W1429" s="22"/>
    </row>
    <row r="1430" spans="17:23" x14ac:dyDescent="0.35">
      <c r="Q1430" s="18"/>
      <c r="R1430" s="18"/>
      <c r="S1430" s="22"/>
      <c r="T1430" s="21"/>
      <c r="U1430" s="13"/>
      <c r="V1430" s="42"/>
      <c r="W1430" s="22"/>
    </row>
    <row r="1431" spans="17:23" x14ac:dyDescent="0.35">
      <c r="Q1431" s="18"/>
      <c r="R1431" s="18"/>
      <c r="S1431" s="22"/>
      <c r="T1431" s="21"/>
      <c r="U1431" s="13"/>
      <c r="V1431" s="42"/>
      <c r="W1431" s="22"/>
    </row>
    <row r="1432" spans="17:23" x14ac:dyDescent="0.35">
      <c r="Q1432" s="18"/>
      <c r="R1432" s="18"/>
      <c r="S1432" s="22"/>
      <c r="T1432" s="21"/>
      <c r="U1432" s="13"/>
      <c r="V1432" s="42"/>
      <c r="W1432" s="22"/>
    </row>
    <row r="1433" spans="17:23" x14ac:dyDescent="0.35">
      <c r="Q1433" s="18"/>
      <c r="R1433" s="18"/>
      <c r="S1433" s="22"/>
      <c r="T1433" s="21"/>
      <c r="U1433" s="13"/>
      <c r="V1433" s="42"/>
      <c r="W1433" s="22"/>
    </row>
    <row r="1434" spans="17:23" x14ac:dyDescent="0.35">
      <c r="Q1434" s="18"/>
      <c r="R1434" s="18"/>
      <c r="S1434" s="22"/>
      <c r="T1434" s="21"/>
      <c r="U1434" s="13"/>
      <c r="V1434" s="42"/>
      <c r="W1434" s="22"/>
    </row>
    <row r="1435" spans="17:23" x14ac:dyDescent="0.35">
      <c r="Q1435" s="18"/>
      <c r="R1435" s="18"/>
      <c r="S1435" s="22"/>
      <c r="T1435" s="21"/>
      <c r="U1435" s="13"/>
      <c r="V1435" s="42"/>
      <c r="W1435" s="22"/>
    </row>
    <row r="1436" spans="17:23" x14ac:dyDescent="0.35">
      <c r="Q1436" s="18"/>
      <c r="R1436" s="18"/>
      <c r="S1436" s="22"/>
      <c r="T1436" s="21"/>
      <c r="U1436" s="13"/>
      <c r="V1436" s="42"/>
      <c r="W1436" s="22"/>
    </row>
    <row r="1437" spans="17:23" x14ac:dyDescent="0.35">
      <c r="Q1437" s="18"/>
      <c r="R1437" s="18"/>
      <c r="S1437" s="22"/>
      <c r="T1437" s="21"/>
      <c r="U1437" s="13"/>
      <c r="V1437" s="42"/>
      <c r="W1437" s="22"/>
    </row>
    <row r="1438" spans="17:23" x14ac:dyDescent="0.35">
      <c r="Q1438" s="18"/>
      <c r="R1438" s="18"/>
      <c r="S1438" s="22"/>
      <c r="T1438" s="21"/>
      <c r="U1438" s="13"/>
      <c r="V1438" s="42"/>
      <c r="W1438" s="22"/>
    </row>
    <row r="1439" spans="17:23" x14ac:dyDescent="0.35">
      <c r="Q1439" s="18"/>
      <c r="R1439" s="18"/>
      <c r="S1439" s="22"/>
      <c r="T1439" s="21"/>
      <c r="U1439" s="13"/>
      <c r="V1439" s="42"/>
      <c r="W1439" s="22"/>
    </row>
    <row r="1440" spans="17:23" x14ac:dyDescent="0.35">
      <c r="Q1440" s="18"/>
      <c r="R1440" s="18"/>
      <c r="S1440" s="22"/>
      <c r="T1440" s="21"/>
      <c r="U1440" s="13"/>
      <c r="V1440" s="42"/>
      <c r="W1440" s="22"/>
    </row>
    <row r="1441" spans="17:23" x14ac:dyDescent="0.35">
      <c r="Q1441" s="18"/>
      <c r="R1441" s="18"/>
      <c r="S1441" s="22"/>
      <c r="T1441" s="21"/>
      <c r="U1441" s="13"/>
      <c r="V1441" s="42"/>
      <c r="W1441" s="22"/>
    </row>
    <row r="1442" spans="17:23" x14ac:dyDescent="0.35">
      <c r="Q1442" s="18"/>
      <c r="R1442" s="18"/>
      <c r="S1442" s="22"/>
      <c r="T1442" s="21"/>
      <c r="U1442" s="13"/>
      <c r="V1442" s="42"/>
      <c r="W1442" s="22"/>
    </row>
    <row r="1443" spans="17:23" x14ac:dyDescent="0.35">
      <c r="Q1443" s="18"/>
      <c r="R1443" s="18"/>
      <c r="S1443" s="22"/>
      <c r="T1443" s="21"/>
      <c r="U1443" s="13"/>
      <c r="V1443" s="42"/>
      <c r="W1443" s="22"/>
    </row>
    <row r="1444" spans="17:23" x14ac:dyDescent="0.35">
      <c r="Q1444" s="18"/>
      <c r="R1444" s="18"/>
      <c r="S1444" s="22"/>
      <c r="T1444" s="21"/>
      <c r="U1444" s="13"/>
      <c r="V1444" s="42"/>
      <c r="W1444" s="22"/>
    </row>
    <row r="1445" spans="17:23" x14ac:dyDescent="0.35">
      <c r="Q1445" s="18"/>
      <c r="R1445" s="18"/>
      <c r="S1445" s="22"/>
      <c r="T1445" s="21"/>
      <c r="U1445" s="13"/>
      <c r="V1445" s="42"/>
      <c r="W1445" s="22"/>
    </row>
    <row r="1446" spans="17:23" x14ac:dyDescent="0.35">
      <c r="Q1446" s="18"/>
      <c r="R1446" s="18"/>
      <c r="S1446" s="22"/>
      <c r="T1446" s="21"/>
      <c r="U1446" s="13"/>
      <c r="V1446" s="42"/>
      <c r="W1446" s="22"/>
    </row>
    <row r="1447" spans="17:23" x14ac:dyDescent="0.35">
      <c r="Q1447" s="18"/>
      <c r="R1447" s="18"/>
      <c r="S1447" s="22"/>
      <c r="T1447" s="21"/>
      <c r="U1447" s="13"/>
      <c r="V1447" s="42"/>
      <c r="W1447" s="22"/>
    </row>
    <row r="1448" spans="17:23" x14ac:dyDescent="0.35">
      <c r="Q1448" s="18"/>
      <c r="R1448" s="18"/>
      <c r="S1448" s="22"/>
      <c r="T1448" s="21"/>
      <c r="U1448" s="13"/>
      <c r="V1448" s="42"/>
      <c r="W1448" s="22"/>
    </row>
    <row r="1449" spans="17:23" x14ac:dyDescent="0.35">
      <c r="Q1449" s="18"/>
      <c r="R1449" s="18"/>
      <c r="S1449" s="22"/>
      <c r="T1449" s="21"/>
      <c r="U1449" s="13"/>
      <c r="V1449" s="42"/>
      <c r="W1449" s="22"/>
    </row>
    <row r="1450" spans="17:23" x14ac:dyDescent="0.35">
      <c r="Q1450" s="18"/>
      <c r="R1450" s="18"/>
      <c r="S1450" s="22"/>
      <c r="T1450" s="21"/>
      <c r="U1450" s="13"/>
      <c r="V1450" s="42"/>
      <c r="W1450" s="22"/>
    </row>
    <row r="1451" spans="17:23" x14ac:dyDescent="0.35">
      <c r="Q1451" s="18"/>
      <c r="R1451" s="18"/>
      <c r="S1451" s="22"/>
      <c r="T1451" s="21"/>
      <c r="U1451" s="13"/>
      <c r="V1451" s="42"/>
      <c r="W1451" s="22"/>
    </row>
    <row r="1452" spans="17:23" x14ac:dyDescent="0.35">
      <c r="Q1452" s="18"/>
      <c r="R1452" s="18"/>
      <c r="S1452" s="22"/>
      <c r="T1452" s="21"/>
      <c r="U1452" s="13"/>
      <c r="V1452" s="42"/>
      <c r="W1452" s="22"/>
    </row>
    <row r="1453" spans="17:23" x14ac:dyDescent="0.35">
      <c r="Q1453" s="18"/>
      <c r="R1453" s="18"/>
      <c r="S1453" s="22"/>
      <c r="T1453" s="21"/>
      <c r="U1453" s="13"/>
      <c r="V1453" s="42"/>
      <c r="W1453" s="22"/>
    </row>
    <row r="1454" spans="17:23" x14ac:dyDescent="0.35">
      <c r="Q1454" s="18"/>
      <c r="R1454" s="18"/>
      <c r="S1454" s="22"/>
      <c r="T1454" s="21"/>
      <c r="U1454" s="13"/>
      <c r="V1454" s="42"/>
      <c r="W1454" s="22"/>
    </row>
    <row r="1455" spans="17:23" x14ac:dyDescent="0.35">
      <c r="Q1455" s="18"/>
      <c r="R1455" s="18"/>
      <c r="S1455" s="22"/>
      <c r="T1455" s="21"/>
      <c r="U1455" s="13"/>
      <c r="V1455" s="42"/>
      <c r="W1455" s="22"/>
    </row>
    <row r="1456" spans="17:23" x14ac:dyDescent="0.35">
      <c r="Q1456" s="18"/>
      <c r="R1456" s="18"/>
      <c r="S1456" s="22"/>
      <c r="T1456" s="21"/>
      <c r="U1456" s="13"/>
      <c r="V1456" s="42"/>
      <c r="W1456" s="22"/>
    </row>
    <row r="1457" spans="17:23" x14ac:dyDescent="0.35">
      <c r="Q1457" s="18"/>
      <c r="R1457" s="18"/>
      <c r="S1457" s="22"/>
      <c r="T1457" s="21"/>
      <c r="U1457" s="13"/>
      <c r="V1457" s="42"/>
      <c r="W1457" s="22"/>
    </row>
    <row r="1458" spans="17:23" x14ac:dyDescent="0.35">
      <c r="Q1458" s="18"/>
      <c r="R1458" s="18"/>
      <c r="S1458" s="22"/>
      <c r="T1458" s="21"/>
      <c r="U1458" s="13"/>
      <c r="V1458" s="42"/>
      <c r="W1458" s="22"/>
    </row>
    <row r="1459" spans="17:23" x14ac:dyDescent="0.35">
      <c r="Q1459" s="18"/>
      <c r="R1459" s="18"/>
      <c r="S1459" s="22"/>
      <c r="T1459" s="21"/>
      <c r="U1459" s="13"/>
      <c r="V1459" s="42"/>
      <c r="W1459" s="22"/>
    </row>
    <row r="1460" spans="17:23" x14ac:dyDescent="0.35">
      <c r="Q1460" s="18"/>
      <c r="R1460" s="18"/>
      <c r="S1460" s="22"/>
      <c r="T1460" s="21"/>
      <c r="U1460" s="13"/>
      <c r="V1460" s="42"/>
      <c r="W1460" s="22"/>
    </row>
    <row r="1461" spans="17:23" x14ac:dyDescent="0.35">
      <c r="Q1461" s="18"/>
      <c r="R1461" s="18"/>
      <c r="S1461" s="22"/>
      <c r="T1461" s="21"/>
      <c r="U1461" s="13"/>
      <c r="V1461" s="42"/>
      <c r="W1461" s="22"/>
    </row>
    <row r="1462" spans="17:23" x14ac:dyDescent="0.35">
      <c r="Q1462" s="18"/>
      <c r="R1462" s="18"/>
      <c r="S1462" s="22"/>
      <c r="T1462" s="21"/>
      <c r="U1462" s="13"/>
      <c r="V1462" s="42"/>
      <c r="W1462" s="22"/>
    </row>
    <row r="1463" spans="17:23" x14ac:dyDescent="0.35">
      <c r="Q1463" s="18"/>
      <c r="R1463" s="18"/>
      <c r="S1463" s="22"/>
      <c r="T1463" s="21"/>
      <c r="U1463" s="13"/>
      <c r="V1463" s="42"/>
      <c r="W1463" s="22"/>
    </row>
    <row r="1464" spans="17:23" x14ac:dyDescent="0.35">
      <c r="Q1464" s="18"/>
      <c r="R1464" s="18"/>
      <c r="S1464" s="22"/>
      <c r="T1464" s="21"/>
      <c r="U1464" s="13"/>
      <c r="V1464" s="42"/>
      <c r="W1464" s="22"/>
    </row>
    <row r="1465" spans="17:23" x14ac:dyDescent="0.35">
      <c r="Q1465" s="18"/>
      <c r="R1465" s="18"/>
      <c r="S1465" s="22"/>
      <c r="T1465" s="21"/>
      <c r="U1465" s="13"/>
      <c r="V1465" s="42"/>
      <c r="W1465" s="22"/>
    </row>
    <row r="1466" spans="17:23" x14ac:dyDescent="0.35">
      <c r="Q1466" s="18"/>
      <c r="R1466" s="18"/>
      <c r="S1466" s="22"/>
      <c r="T1466" s="21"/>
      <c r="U1466" s="13"/>
      <c r="V1466" s="42"/>
      <c r="W1466" s="22"/>
    </row>
    <row r="1467" spans="17:23" x14ac:dyDescent="0.35">
      <c r="Q1467" s="18"/>
      <c r="R1467" s="18"/>
      <c r="S1467" s="22"/>
      <c r="T1467" s="21"/>
      <c r="U1467" s="13"/>
      <c r="V1467" s="42"/>
      <c r="W1467" s="22"/>
    </row>
    <row r="1468" spans="17:23" x14ac:dyDescent="0.35">
      <c r="Q1468" s="18"/>
      <c r="R1468" s="18"/>
      <c r="S1468" s="22"/>
      <c r="T1468" s="21"/>
      <c r="U1468" s="13"/>
      <c r="V1468" s="42"/>
      <c r="W1468" s="22"/>
    </row>
    <row r="1469" spans="17:23" x14ac:dyDescent="0.35">
      <c r="Q1469" s="18"/>
      <c r="R1469" s="18"/>
      <c r="S1469" s="22"/>
      <c r="T1469" s="21"/>
      <c r="U1469" s="13"/>
      <c r="V1469" s="42"/>
      <c r="W1469" s="22"/>
    </row>
    <row r="1470" spans="17:23" x14ac:dyDescent="0.35">
      <c r="Q1470" s="18"/>
      <c r="R1470" s="18"/>
      <c r="S1470" s="22"/>
      <c r="T1470" s="21"/>
      <c r="U1470" s="13"/>
      <c r="V1470" s="42"/>
      <c r="W1470" s="22"/>
    </row>
    <row r="1471" spans="17:23" x14ac:dyDescent="0.35">
      <c r="Q1471" s="18"/>
      <c r="R1471" s="18"/>
      <c r="S1471" s="22"/>
      <c r="T1471" s="21"/>
      <c r="U1471" s="13"/>
      <c r="V1471" s="42"/>
      <c r="W1471" s="22"/>
    </row>
    <row r="1472" spans="17:23" x14ac:dyDescent="0.35">
      <c r="Q1472" s="18"/>
      <c r="R1472" s="18"/>
      <c r="S1472" s="22"/>
      <c r="T1472" s="21"/>
      <c r="U1472" s="13"/>
      <c r="V1472" s="42"/>
      <c r="W1472" s="22"/>
    </row>
    <row r="1473" spans="17:23" x14ac:dyDescent="0.35">
      <c r="Q1473" s="18"/>
      <c r="R1473" s="18"/>
      <c r="S1473" s="22"/>
      <c r="T1473" s="21"/>
      <c r="U1473" s="13"/>
      <c r="V1473" s="42"/>
      <c r="W1473" s="22"/>
    </row>
    <row r="1474" spans="17:23" x14ac:dyDescent="0.35">
      <c r="Q1474" s="18"/>
      <c r="R1474" s="18"/>
      <c r="S1474" s="22"/>
      <c r="T1474" s="21"/>
      <c r="U1474" s="13"/>
      <c r="V1474" s="42"/>
      <c r="W1474" s="22"/>
    </row>
    <row r="1475" spans="17:23" x14ac:dyDescent="0.35">
      <c r="Q1475" s="18"/>
      <c r="R1475" s="18"/>
      <c r="S1475" s="22"/>
      <c r="T1475" s="21"/>
      <c r="U1475" s="13"/>
      <c r="V1475" s="42"/>
      <c r="W1475" s="22"/>
    </row>
    <row r="1476" spans="17:23" x14ac:dyDescent="0.35">
      <c r="Q1476" s="18"/>
      <c r="R1476" s="18"/>
      <c r="S1476" s="22"/>
      <c r="T1476" s="21"/>
      <c r="U1476" s="13"/>
      <c r="V1476" s="42"/>
      <c r="W1476" s="22"/>
    </row>
    <row r="1477" spans="17:23" x14ac:dyDescent="0.35">
      <c r="Q1477" s="18"/>
      <c r="R1477" s="18"/>
      <c r="S1477" s="22"/>
      <c r="T1477" s="21"/>
      <c r="U1477" s="13"/>
      <c r="V1477" s="42"/>
      <c r="W1477" s="22"/>
    </row>
    <row r="1478" spans="17:23" x14ac:dyDescent="0.35">
      <c r="Q1478" s="18"/>
      <c r="R1478" s="18"/>
      <c r="S1478" s="22"/>
      <c r="T1478" s="21"/>
      <c r="U1478" s="13"/>
      <c r="V1478" s="42"/>
      <c r="W1478" s="22"/>
    </row>
    <row r="1479" spans="17:23" x14ac:dyDescent="0.35">
      <c r="Q1479" s="18"/>
      <c r="R1479" s="18"/>
      <c r="S1479" s="22"/>
      <c r="T1479" s="21"/>
      <c r="U1479" s="13"/>
      <c r="V1479" s="42"/>
      <c r="W1479" s="22"/>
    </row>
    <row r="1480" spans="17:23" x14ac:dyDescent="0.35">
      <c r="Q1480" s="18"/>
      <c r="R1480" s="18"/>
      <c r="S1480" s="22"/>
      <c r="T1480" s="21"/>
      <c r="U1480" s="13"/>
      <c r="V1480" s="42"/>
      <c r="W1480" s="22"/>
    </row>
    <row r="1481" spans="17:23" x14ac:dyDescent="0.35">
      <c r="Q1481" s="18"/>
      <c r="R1481" s="18"/>
      <c r="S1481" s="22"/>
      <c r="T1481" s="21"/>
      <c r="U1481" s="13"/>
      <c r="V1481" s="42"/>
      <c r="W1481" s="22"/>
    </row>
    <row r="1482" spans="17:23" x14ac:dyDescent="0.35">
      <c r="Q1482" s="18"/>
      <c r="R1482" s="18"/>
      <c r="S1482" s="22"/>
      <c r="T1482" s="21"/>
      <c r="U1482" s="13"/>
      <c r="V1482" s="42"/>
      <c r="W1482" s="22"/>
    </row>
    <row r="1483" spans="17:23" x14ac:dyDescent="0.35">
      <c r="Q1483" s="18"/>
      <c r="R1483" s="18"/>
      <c r="S1483" s="22"/>
      <c r="T1483" s="21"/>
      <c r="U1483" s="13"/>
      <c r="V1483" s="42"/>
      <c r="W1483" s="22"/>
    </row>
    <row r="1484" spans="17:23" x14ac:dyDescent="0.35">
      <c r="Q1484" s="18"/>
      <c r="R1484" s="18"/>
      <c r="S1484" s="22"/>
      <c r="T1484" s="21"/>
      <c r="U1484" s="13"/>
      <c r="V1484" s="42"/>
      <c r="W1484" s="22"/>
    </row>
    <row r="1485" spans="17:23" x14ac:dyDescent="0.35">
      <c r="Q1485" s="18"/>
      <c r="R1485" s="18"/>
      <c r="S1485" s="22"/>
      <c r="T1485" s="21"/>
      <c r="U1485" s="13"/>
      <c r="V1485" s="42"/>
      <c r="W1485" s="22"/>
    </row>
    <row r="1486" spans="17:23" x14ac:dyDescent="0.35">
      <c r="Q1486" s="18"/>
      <c r="R1486" s="18"/>
      <c r="S1486" s="22"/>
      <c r="T1486" s="21"/>
      <c r="U1486" s="13"/>
      <c r="V1486" s="42"/>
      <c r="W1486" s="22"/>
    </row>
    <row r="1487" spans="17:23" x14ac:dyDescent="0.35">
      <c r="Q1487" s="18"/>
      <c r="R1487" s="18"/>
      <c r="S1487" s="22"/>
      <c r="T1487" s="21"/>
      <c r="U1487" s="13"/>
      <c r="V1487" s="42"/>
      <c r="W1487" s="22"/>
    </row>
    <row r="1488" spans="17:23" x14ac:dyDescent="0.35">
      <c r="Q1488" s="18"/>
      <c r="R1488" s="18"/>
      <c r="S1488" s="22"/>
      <c r="T1488" s="21"/>
      <c r="U1488" s="13"/>
      <c r="V1488" s="42"/>
      <c r="W1488" s="22"/>
    </row>
    <row r="1489" spans="17:23" x14ac:dyDescent="0.35">
      <c r="Q1489" s="18"/>
      <c r="R1489" s="18"/>
      <c r="S1489" s="22"/>
      <c r="T1489" s="21"/>
      <c r="U1489" s="13"/>
      <c r="V1489" s="42"/>
      <c r="W1489" s="22"/>
    </row>
    <row r="1490" spans="17:23" x14ac:dyDescent="0.35">
      <c r="Q1490" s="18"/>
      <c r="R1490" s="18"/>
      <c r="S1490" s="22"/>
      <c r="T1490" s="21"/>
      <c r="U1490" s="13"/>
      <c r="V1490" s="42"/>
      <c r="W1490" s="22"/>
    </row>
    <row r="1491" spans="17:23" x14ac:dyDescent="0.35">
      <c r="Q1491" s="18"/>
      <c r="R1491" s="18"/>
      <c r="S1491" s="22"/>
      <c r="T1491" s="21"/>
      <c r="U1491" s="13"/>
      <c r="V1491" s="42"/>
      <c r="W1491" s="22"/>
    </row>
    <row r="1492" spans="17:23" x14ac:dyDescent="0.35">
      <c r="Q1492" s="18"/>
      <c r="R1492" s="18"/>
      <c r="S1492" s="22"/>
      <c r="T1492" s="21"/>
      <c r="U1492" s="13"/>
      <c r="V1492" s="42"/>
      <c r="W1492" s="22"/>
    </row>
    <row r="1493" spans="17:23" x14ac:dyDescent="0.35">
      <c r="Q1493" s="18"/>
      <c r="R1493" s="18"/>
      <c r="S1493" s="22"/>
      <c r="T1493" s="21"/>
      <c r="U1493" s="13"/>
      <c r="V1493" s="42"/>
      <c r="W1493" s="22"/>
    </row>
    <row r="1494" spans="17:23" x14ac:dyDescent="0.35">
      <c r="Q1494" s="18"/>
      <c r="R1494" s="18"/>
      <c r="S1494" s="22"/>
      <c r="T1494" s="21"/>
      <c r="U1494" s="13"/>
      <c r="V1494" s="42"/>
      <c r="W1494" s="22"/>
    </row>
    <row r="1495" spans="17:23" x14ac:dyDescent="0.35">
      <c r="Q1495" s="18"/>
      <c r="R1495" s="18"/>
      <c r="S1495" s="22"/>
      <c r="T1495" s="21"/>
      <c r="U1495" s="13"/>
      <c r="V1495" s="42"/>
      <c r="W1495" s="22"/>
    </row>
    <row r="1496" spans="17:23" x14ac:dyDescent="0.35">
      <c r="Q1496" s="18"/>
      <c r="R1496" s="18"/>
      <c r="S1496" s="22"/>
      <c r="T1496" s="21"/>
      <c r="U1496" s="13"/>
      <c r="V1496" s="42"/>
      <c r="W1496" s="22"/>
    </row>
    <row r="1497" spans="17:23" x14ac:dyDescent="0.35">
      <c r="Q1497" s="18"/>
      <c r="R1497" s="18"/>
      <c r="S1497" s="22"/>
      <c r="T1497" s="21"/>
      <c r="U1497" s="13"/>
      <c r="V1497" s="42"/>
      <c r="W1497" s="22"/>
    </row>
    <row r="1498" spans="17:23" x14ac:dyDescent="0.35">
      <c r="Q1498" s="18"/>
      <c r="R1498" s="18"/>
      <c r="S1498" s="22"/>
      <c r="T1498" s="21"/>
      <c r="U1498" s="13"/>
      <c r="V1498" s="42"/>
      <c r="W1498" s="22"/>
    </row>
    <row r="1499" spans="17:23" x14ac:dyDescent="0.35">
      <c r="Q1499" s="18"/>
      <c r="R1499" s="18"/>
      <c r="S1499" s="22"/>
      <c r="T1499" s="21"/>
      <c r="U1499" s="13"/>
      <c r="V1499" s="42"/>
      <c r="W1499" s="22"/>
    </row>
    <row r="1500" spans="17:23" x14ac:dyDescent="0.35">
      <c r="Q1500" s="18"/>
      <c r="R1500" s="18"/>
      <c r="S1500" s="22"/>
      <c r="T1500" s="21"/>
      <c r="U1500" s="13"/>
      <c r="V1500" s="42"/>
      <c r="W1500" s="22"/>
    </row>
    <row r="1501" spans="17:23" x14ac:dyDescent="0.35">
      <c r="Q1501" s="18"/>
      <c r="R1501" s="18"/>
      <c r="S1501" s="22"/>
      <c r="T1501" s="21"/>
      <c r="U1501" s="13"/>
      <c r="V1501" s="42"/>
      <c r="W1501" s="22"/>
    </row>
    <row r="1502" spans="17:23" x14ac:dyDescent="0.35">
      <c r="Q1502" s="18"/>
      <c r="R1502" s="18"/>
      <c r="S1502" s="22"/>
      <c r="T1502" s="21"/>
      <c r="U1502" s="13"/>
      <c r="V1502" s="42"/>
      <c r="W1502" s="22"/>
    </row>
    <row r="1503" spans="17:23" x14ac:dyDescent="0.35">
      <c r="Q1503" s="18"/>
      <c r="R1503" s="18"/>
      <c r="S1503" s="22"/>
      <c r="T1503" s="21"/>
      <c r="U1503" s="13"/>
      <c r="V1503" s="42"/>
      <c r="W1503" s="22"/>
    </row>
    <row r="1504" spans="17:23" x14ac:dyDescent="0.35">
      <c r="Q1504" s="18"/>
      <c r="R1504" s="18"/>
      <c r="S1504" s="22"/>
      <c r="T1504" s="21"/>
      <c r="U1504" s="13"/>
      <c r="V1504" s="42"/>
      <c r="W1504" s="22"/>
    </row>
    <row r="1505" spans="17:23" x14ac:dyDescent="0.35">
      <c r="Q1505" s="18"/>
      <c r="R1505" s="18"/>
      <c r="S1505" s="22"/>
      <c r="T1505" s="21"/>
      <c r="U1505" s="13"/>
      <c r="V1505" s="42"/>
      <c r="W1505" s="22"/>
    </row>
    <row r="1506" spans="17:23" x14ac:dyDescent="0.35">
      <c r="Q1506" s="18"/>
      <c r="R1506" s="18"/>
      <c r="S1506" s="22"/>
      <c r="T1506" s="21"/>
      <c r="U1506" s="13"/>
      <c r="V1506" s="42"/>
      <c r="W1506" s="22"/>
    </row>
    <row r="1507" spans="17:23" x14ac:dyDescent="0.35">
      <c r="Q1507" s="18"/>
      <c r="R1507" s="18"/>
      <c r="S1507" s="22"/>
      <c r="T1507" s="21"/>
      <c r="U1507" s="13"/>
      <c r="V1507" s="42"/>
      <c r="W1507" s="22"/>
    </row>
    <row r="1508" spans="17:23" x14ac:dyDescent="0.35">
      <c r="Q1508" s="18"/>
      <c r="R1508" s="18"/>
      <c r="S1508" s="22"/>
      <c r="T1508" s="21"/>
      <c r="U1508" s="13"/>
      <c r="V1508" s="42"/>
      <c r="W1508" s="22"/>
    </row>
    <row r="1509" spans="17:23" x14ac:dyDescent="0.35">
      <c r="Q1509" s="18"/>
      <c r="R1509" s="18"/>
      <c r="S1509" s="22"/>
      <c r="T1509" s="21"/>
      <c r="U1509" s="13"/>
      <c r="V1509" s="42"/>
      <c r="W1509" s="22"/>
    </row>
    <row r="1510" spans="17:23" x14ac:dyDescent="0.35">
      <c r="Q1510" s="18"/>
      <c r="R1510" s="18"/>
      <c r="S1510" s="22"/>
      <c r="T1510" s="21"/>
      <c r="U1510" s="13"/>
      <c r="V1510" s="42"/>
      <c r="W1510" s="22"/>
    </row>
    <row r="1511" spans="17:23" x14ac:dyDescent="0.35">
      <c r="Q1511" s="18"/>
      <c r="R1511" s="18"/>
      <c r="S1511" s="22"/>
      <c r="T1511" s="21"/>
      <c r="U1511" s="13"/>
      <c r="V1511" s="42"/>
      <c r="W1511" s="22"/>
    </row>
    <row r="1512" spans="17:23" x14ac:dyDescent="0.35">
      <c r="Q1512" s="18"/>
      <c r="R1512" s="18"/>
      <c r="S1512" s="22"/>
      <c r="T1512" s="21"/>
      <c r="U1512" s="13"/>
      <c r="V1512" s="42"/>
      <c r="W1512" s="22"/>
    </row>
    <row r="1513" spans="17:23" x14ac:dyDescent="0.35">
      <c r="Q1513" s="18"/>
      <c r="R1513" s="18"/>
      <c r="S1513" s="22"/>
      <c r="T1513" s="21"/>
      <c r="U1513" s="13"/>
      <c r="V1513" s="42"/>
      <c r="W1513" s="22"/>
    </row>
    <row r="1514" spans="17:23" x14ac:dyDescent="0.35">
      <c r="Q1514" s="18"/>
      <c r="R1514" s="18"/>
      <c r="S1514" s="22"/>
      <c r="T1514" s="21"/>
      <c r="U1514" s="13"/>
      <c r="V1514" s="42"/>
      <c r="W1514" s="22"/>
    </row>
    <row r="1515" spans="17:23" x14ac:dyDescent="0.35">
      <c r="Q1515" s="18"/>
      <c r="R1515" s="18"/>
      <c r="S1515" s="22"/>
      <c r="T1515" s="21"/>
      <c r="U1515" s="13"/>
      <c r="V1515" s="42"/>
      <c r="W1515" s="22"/>
    </row>
    <row r="1516" spans="17:23" x14ac:dyDescent="0.35">
      <c r="Q1516" s="18"/>
      <c r="R1516" s="18"/>
      <c r="S1516" s="22"/>
      <c r="T1516" s="21"/>
      <c r="U1516" s="13"/>
      <c r="V1516" s="42"/>
      <c r="W1516" s="22"/>
    </row>
    <row r="1517" spans="17:23" x14ac:dyDescent="0.35">
      <c r="Q1517" s="18"/>
      <c r="R1517" s="18"/>
      <c r="S1517" s="22"/>
      <c r="T1517" s="21"/>
      <c r="U1517" s="13"/>
      <c r="V1517" s="42"/>
      <c r="W1517" s="22"/>
    </row>
    <row r="1518" spans="17:23" x14ac:dyDescent="0.35">
      <c r="Q1518" s="18"/>
      <c r="R1518" s="18"/>
      <c r="S1518" s="22"/>
      <c r="T1518" s="21"/>
      <c r="U1518" s="13"/>
      <c r="V1518" s="42"/>
      <c r="W1518" s="22"/>
    </row>
    <row r="1519" spans="17:23" x14ac:dyDescent="0.35">
      <c r="Q1519" s="18"/>
      <c r="R1519" s="18"/>
      <c r="S1519" s="22"/>
      <c r="T1519" s="21"/>
      <c r="U1519" s="13"/>
      <c r="V1519" s="42"/>
      <c r="W1519" s="22"/>
    </row>
    <row r="1520" spans="17:23" x14ac:dyDescent="0.35">
      <c r="Q1520" s="18"/>
      <c r="R1520" s="18"/>
      <c r="S1520" s="22"/>
      <c r="T1520" s="21"/>
      <c r="U1520" s="13"/>
      <c r="V1520" s="42"/>
      <c r="W1520" s="22"/>
    </row>
    <row r="1521" spans="17:23" x14ac:dyDescent="0.35">
      <c r="Q1521" s="18"/>
      <c r="R1521" s="18"/>
      <c r="S1521" s="22"/>
      <c r="T1521" s="21"/>
      <c r="U1521" s="13"/>
      <c r="V1521" s="42"/>
      <c r="W1521" s="22"/>
    </row>
    <row r="1522" spans="17:23" x14ac:dyDescent="0.35">
      <c r="Q1522" s="18"/>
      <c r="R1522" s="18"/>
      <c r="S1522" s="22"/>
      <c r="T1522" s="21"/>
      <c r="U1522" s="13"/>
      <c r="V1522" s="42"/>
      <c r="W1522" s="22"/>
    </row>
    <row r="1523" spans="17:23" x14ac:dyDescent="0.35">
      <c r="Q1523" s="18"/>
      <c r="R1523" s="18"/>
      <c r="S1523" s="22"/>
      <c r="T1523" s="21"/>
      <c r="U1523" s="13"/>
      <c r="V1523" s="42"/>
      <c r="W1523" s="22"/>
    </row>
    <row r="1524" spans="17:23" x14ac:dyDescent="0.35">
      <c r="Q1524" s="18"/>
      <c r="R1524" s="18"/>
      <c r="S1524" s="22"/>
      <c r="T1524" s="21"/>
      <c r="U1524" s="13"/>
      <c r="V1524" s="42"/>
      <c r="W1524" s="22"/>
    </row>
    <row r="1525" spans="17:23" x14ac:dyDescent="0.35">
      <c r="Q1525" s="18"/>
      <c r="R1525" s="18"/>
      <c r="S1525" s="22"/>
      <c r="T1525" s="21"/>
      <c r="U1525" s="13"/>
      <c r="V1525" s="42"/>
      <c r="W1525" s="22"/>
    </row>
    <row r="1526" spans="17:23" x14ac:dyDescent="0.35">
      <c r="Q1526" s="18"/>
      <c r="R1526" s="18"/>
      <c r="S1526" s="22"/>
      <c r="T1526" s="21"/>
      <c r="U1526" s="13"/>
      <c r="V1526" s="42"/>
      <c r="W1526" s="22"/>
    </row>
    <row r="1527" spans="17:23" x14ac:dyDescent="0.35">
      <c r="Q1527" s="18"/>
      <c r="R1527" s="18"/>
      <c r="S1527" s="22"/>
      <c r="T1527" s="21"/>
      <c r="U1527" s="13"/>
      <c r="V1527" s="42"/>
      <c r="W1527" s="22"/>
    </row>
    <row r="1528" spans="17:23" x14ac:dyDescent="0.35">
      <c r="Q1528" s="18"/>
      <c r="R1528" s="18"/>
      <c r="S1528" s="22"/>
      <c r="T1528" s="21"/>
      <c r="U1528" s="13"/>
      <c r="V1528" s="42"/>
      <c r="W1528" s="22"/>
    </row>
    <row r="1529" spans="17:23" x14ac:dyDescent="0.35">
      <c r="Q1529" s="18"/>
      <c r="R1529" s="18"/>
      <c r="S1529" s="22"/>
      <c r="T1529" s="21"/>
      <c r="U1529" s="13"/>
      <c r="V1529" s="42"/>
      <c r="W1529" s="22"/>
    </row>
    <row r="1530" spans="17:23" x14ac:dyDescent="0.35">
      <c r="Q1530" s="18"/>
      <c r="R1530" s="18"/>
      <c r="S1530" s="22"/>
      <c r="T1530" s="21"/>
      <c r="U1530" s="13"/>
      <c r="V1530" s="42"/>
      <c r="W1530" s="22"/>
    </row>
    <row r="1531" spans="17:23" x14ac:dyDescent="0.35">
      <c r="Q1531" s="18"/>
      <c r="R1531" s="18"/>
      <c r="S1531" s="22"/>
      <c r="T1531" s="21"/>
      <c r="U1531" s="13"/>
      <c r="V1531" s="42"/>
      <c r="W1531" s="22"/>
    </row>
    <row r="1532" spans="17:23" x14ac:dyDescent="0.35">
      <c r="Q1532" s="18"/>
      <c r="R1532" s="18"/>
      <c r="S1532" s="22"/>
      <c r="T1532" s="21"/>
      <c r="U1532" s="13"/>
      <c r="V1532" s="42"/>
      <c r="W1532" s="22"/>
    </row>
    <row r="1533" spans="17:23" x14ac:dyDescent="0.35">
      <c r="Q1533" s="18"/>
      <c r="R1533" s="18"/>
      <c r="S1533" s="22"/>
      <c r="T1533" s="21"/>
      <c r="U1533" s="13"/>
      <c r="V1533" s="42"/>
      <c r="W1533" s="22"/>
    </row>
    <row r="1534" spans="17:23" x14ac:dyDescent="0.35">
      <c r="Q1534" s="18"/>
      <c r="R1534" s="18"/>
      <c r="S1534" s="22"/>
      <c r="T1534" s="21"/>
      <c r="U1534" s="13"/>
      <c r="V1534" s="42"/>
      <c r="W1534" s="22"/>
    </row>
    <row r="1535" spans="17:23" x14ac:dyDescent="0.35">
      <c r="Q1535" s="18"/>
      <c r="R1535" s="18"/>
      <c r="S1535" s="22"/>
      <c r="T1535" s="21"/>
      <c r="U1535" s="13"/>
      <c r="V1535" s="42"/>
      <c r="W1535" s="22"/>
    </row>
    <row r="1536" spans="17:23" x14ac:dyDescent="0.35">
      <c r="Q1536" s="18"/>
      <c r="R1536" s="18"/>
      <c r="S1536" s="22"/>
      <c r="T1536" s="21"/>
      <c r="U1536" s="13"/>
      <c r="V1536" s="42"/>
      <c r="W1536" s="22"/>
    </row>
    <row r="1537" spans="17:23" x14ac:dyDescent="0.35">
      <c r="Q1537" s="18"/>
      <c r="R1537" s="18"/>
      <c r="S1537" s="22"/>
      <c r="T1537" s="21"/>
      <c r="U1537" s="13"/>
      <c r="V1537" s="42"/>
      <c r="W1537" s="22"/>
    </row>
    <row r="1538" spans="17:23" x14ac:dyDescent="0.35">
      <c r="Q1538" s="18"/>
      <c r="R1538" s="18"/>
      <c r="S1538" s="22"/>
      <c r="T1538" s="21"/>
      <c r="U1538" s="13"/>
      <c r="V1538" s="42"/>
      <c r="W1538" s="22"/>
    </row>
    <row r="1539" spans="17:23" x14ac:dyDescent="0.35">
      <c r="Q1539" s="18"/>
      <c r="R1539" s="18"/>
      <c r="S1539" s="22"/>
      <c r="T1539" s="21"/>
      <c r="U1539" s="13"/>
      <c r="V1539" s="42"/>
      <c r="W1539" s="22"/>
    </row>
    <row r="1540" spans="17:23" x14ac:dyDescent="0.35">
      <c r="Q1540" s="18"/>
      <c r="R1540" s="18"/>
      <c r="S1540" s="22"/>
      <c r="T1540" s="21"/>
      <c r="U1540" s="13"/>
      <c r="V1540" s="42"/>
      <c r="W1540" s="22"/>
    </row>
    <row r="1541" spans="17:23" x14ac:dyDescent="0.35">
      <c r="Q1541" s="18"/>
      <c r="R1541" s="18"/>
      <c r="S1541" s="22"/>
      <c r="T1541" s="21"/>
      <c r="U1541" s="13"/>
      <c r="V1541" s="42"/>
      <c r="W1541" s="22"/>
    </row>
    <row r="1542" spans="17:23" x14ac:dyDescent="0.35">
      <c r="Q1542" s="18"/>
      <c r="R1542" s="18"/>
      <c r="S1542" s="22"/>
      <c r="T1542" s="21"/>
      <c r="U1542" s="13"/>
      <c r="V1542" s="42"/>
      <c r="W1542" s="22"/>
    </row>
    <row r="1543" spans="17:23" x14ac:dyDescent="0.35">
      <c r="Q1543" s="18"/>
      <c r="R1543" s="18"/>
      <c r="S1543" s="22"/>
      <c r="T1543" s="21"/>
      <c r="U1543" s="13"/>
      <c r="V1543" s="42"/>
      <c r="W1543" s="22"/>
    </row>
    <row r="1544" spans="17:23" x14ac:dyDescent="0.35">
      <c r="Q1544" s="18"/>
      <c r="R1544" s="18"/>
      <c r="S1544" s="22"/>
      <c r="T1544" s="21"/>
      <c r="U1544" s="13"/>
      <c r="V1544" s="42"/>
      <c r="W1544" s="22"/>
    </row>
    <row r="1545" spans="17:23" x14ac:dyDescent="0.35">
      <c r="Q1545" s="18"/>
      <c r="R1545" s="18"/>
      <c r="S1545" s="22"/>
      <c r="T1545" s="21"/>
      <c r="U1545" s="13"/>
      <c r="V1545" s="42"/>
      <c r="W1545" s="22"/>
    </row>
    <row r="1546" spans="17:23" x14ac:dyDescent="0.35">
      <c r="Q1546" s="18"/>
      <c r="R1546" s="18"/>
      <c r="S1546" s="22"/>
      <c r="T1546" s="21"/>
      <c r="U1546" s="13"/>
      <c r="V1546" s="42"/>
      <c r="W1546" s="22"/>
    </row>
    <row r="1547" spans="17:23" x14ac:dyDescent="0.35">
      <c r="Q1547" s="18"/>
      <c r="R1547" s="18"/>
      <c r="S1547" s="22"/>
      <c r="T1547" s="21"/>
      <c r="U1547" s="13"/>
      <c r="V1547" s="42"/>
      <c r="W1547" s="22"/>
    </row>
    <row r="1548" spans="17:23" x14ac:dyDescent="0.35">
      <c r="Q1548" s="18"/>
      <c r="R1548" s="18"/>
      <c r="S1548" s="22"/>
      <c r="T1548" s="21"/>
      <c r="U1548" s="13"/>
      <c r="V1548" s="42"/>
      <c r="W1548" s="22"/>
    </row>
    <row r="1549" spans="17:23" x14ac:dyDescent="0.35">
      <c r="Q1549" s="18"/>
      <c r="R1549" s="18"/>
      <c r="S1549" s="22"/>
      <c r="T1549" s="21"/>
      <c r="U1549" s="13"/>
      <c r="V1549" s="42"/>
      <c r="W1549" s="22"/>
    </row>
    <row r="1550" spans="17:23" x14ac:dyDescent="0.35">
      <c r="Q1550" s="18"/>
      <c r="R1550" s="18"/>
      <c r="S1550" s="22"/>
      <c r="T1550" s="21"/>
      <c r="U1550" s="13"/>
      <c r="V1550" s="42"/>
      <c r="W1550" s="22"/>
    </row>
    <row r="1551" spans="17:23" x14ac:dyDescent="0.35">
      <c r="Q1551" s="18"/>
      <c r="R1551" s="18"/>
      <c r="S1551" s="22"/>
      <c r="T1551" s="21"/>
      <c r="U1551" s="13"/>
      <c r="V1551" s="42"/>
      <c r="W1551" s="22"/>
    </row>
    <row r="1552" spans="17:23" x14ac:dyDescent="0.35">
      <c r="Q1552" s="18"/>
      <c r="R1552" s="18"/>
      <c r="S1552" s="22"/>
      <c r="T1552" s="21"/>
      <c r="U1552" s="13"/>
      <c r="V1552" s="42"/>
      <c r="W1552" s="22"/>
    </row>
    <row r="1553" spans="17:23" x14ac:dyDescent="0.35">
      <c r="Q1553" s="18"/>
      <c r="R1553" s="18"/>
      <c r="S1553" s="22"/>
      <c r="T1553" s="21"/>
      <c r="U1553" s="13"/>
      <c r="V1553" s="42"/>
      <c r="W1553" s="22"/>
    </row>
    <row r="1554" spans="17:23" x14ac:dyDescent="0.35">
      <c r="Q1554" s="18"/>
      <c r="R1554" s="18"/>
      <c r="S1554" s="22"/>
      <c r="T1554" s="21"/>
      <c r="U1554" s="13"/>
      <c r="V1554" s="42"/>
      <c r="W1554" s="22"/>
    </row>
    <row r="1555" spans="17:23" x14ac:dyDescent="0.35">
      <c r="Q1555" s="18"/>
      <c r="R1555" s="18"/>
      <c r="S1555" s="22"/>
      <c r="T1555" s="21"/>
      <c r="U1555" s="13"/>
      <c r="V1555" s="42"/>
      <c r="W1555" s="22"/>
    </row>
    <row r="1556" spans="17:23" x14ac:dyDescent="0.35">
      <c r="Q1556" s="18"/>
      <c r="R1556" s="18"/>
      <c r="S1556" s="22"/>
      <c r="T1556" s="21"/>
      <c r="U1556" s="13"/>
      <c r="V1556" s="42"/>
      <c r="W1556" s="22"/>
    </row>
    <row r="1557" spans="17:23" x14ac:dyDescent="0.35">
      <c r="Q1557" s="18"/>
      <c r="R1557" s="18"/>
      <c r="S1557" s="22"/>
      <c r="T1557" s="21"/>
      <c r="U1557" s="13"/>
      <c r="V1557" s="42"/>
      <c r="W1557" s="22"/>
    </row>
    <row r="1558" spans="17:23" x14ac:dyDescent="0.35">
      <c r="Q1558" s="18"/>
      <c r="R1558" s="18"/>
      <c r="S1558" s="22"/>
      <c r="T1558" s="21"/>
      <c r="U1558" s="13"/>
      <c r="V1558" s="42"/>
      <c r="W1558" s="22"/>
    </row>
    <row r="1559" spans="17:23" x14ac:dyDescent="0.35">
      <c r="Q1559" s="18"/>
      <c r="R1559" s="18"/>
      <c r="S1559" s="22"/>
      <c r="T1559" s="21"/>
      <c r="U1559" s="13"/>
      <c r="V1559" s="42"/>
      <c r="W1559" s="22"/>
    </row>
    <row r="1560" spans="17:23" x14ac:dyDescent="0.35">
      <c r="Q1560" s="18"/>
      <c r="R1560" s="18"/>
      <c r="S1560" s="22"/>
      <c r="T1560" s="21"/>
      <c r="U1560" s="13"/>
      <c r="V1560" s="42"/>
      <c r="W1560" s="22"/>
    </row>
    <row r="1561" spans="17:23" x14ac:dyDescent="0.35">
      <c r="Q1561" s="18"/>
      <c r="R1561" s="18"/>
      <c r="S1561" s="22"/>
      <c r="T1561" s="21"/>
      <c r="U1561" s="13"/>
      <c r="V1561" s="42"/>
      <c r="W1561" s="22"/>
    </row>
    <row r="1562" spans="17:23" x14ac:dyDescent="0.35">
      <c r="Q1562" s="18"/>
      <c r="R1562" s="18"/>
      <c r="S1562" s="22"/>
      <c r="T1562" s="21"/>
      <c r="U1562" s="13"/>
      <c r="V1562" s="42"/>
      <c r="W1562" s="22"/>
    </row>
    <row r="1563" spans="17:23" x14ac:dyDescent="0.35">
      <c r="Q1563" s="18"/>
      <c r="R1563" s="18"/>
      <c r="S1563" s="22"/>
      <c r="T1563" s="21"/>
      <c r="U1563" s="13"/>
      <c r="V1563" s="42"/>
      <c r="W1563" s="22"/>
    </row>
    <row r="1564" spans="17:23" x14ac:dyDescent="0.35">
      <c r="Q1564" s="18"/>
      <c r="R1564" s="18"/>
      <c r="S1564" s="22"/>
      <c r="T1564" s="21"/>
      <c r="U1564" s="13"/>
      <c r="V1564" s="42"/>
      <c r="W1564" s="22"/>
    </row>
    <row r="1565" spans="17:23" x14ac:dyDescent="0.35">
      <c r="Q1565" s="18"/>
      <c r="R1565" s="18"/>
      <c r="S1565" s="22"/>
      <c r="T1565" s="21"/>
      <c r="U1565" s="13"/>
      <c r="V1565" s="42"/>
      <c r="W1565" s="22"/>
    </row>
    <row r="1566" spans="17:23" x14ac:dyDescent="0.35">
      <c r="Q1566" s="18"/>
      <c r="R1566" s="18"/>
      <c r="S1566" s="22"/>
      <c r="T1566" s="21"/>
      <c r="U1566" s="13"/>
      <c r="V1566" s="42"/>
      <c r="W1566" s="22"/>
    </row>
    <row r="1567" spans="17:23" x14ac:dyDescent="0.35">
      <c r="Q1567" s="18"/>
      <c r="R1567" s="18"/>
      <c r="S1567" s="22"/>
      <c r="T1567" s="21"/>
      <c r="U1567" s="13"/>
      <c r="V1567" s="42"/>
      <c r="W1567" s="22"/>
    </row>
    <row r="1568" spans="17:23" x14ac:dyDescent="0.35">
      <c r="Q1568" s="18"/>
      <c r="R1568" s="18"/>
      <c r="S1568" s="22"/>
      <c r="T1568" s="21"/>
      <c r="U1568" s="13"/>
      <c r="V1568" s="42"/>
      <c r="W1568" s="22"/>
    </row>
    <row r="1569" spans="17:23" x14ac:dyDescent="0.35">
      <c r="Q1569" s="18"/>
      <c r="R1569" s="18"/>
      <c r="S1569" s="22"/>
      <c r="T1569" s="21"/>
      <c r="U1569" s="13"/>
      <c r="V1569" s="42"/>
      <c r="W1569" s="22"/>
    </row>
    <row r="1570" spans="17:23" x14ac:dyDescent="0.35">
      <c r="Q1570" s="18"/>
      <c r="R1570" s="18"/>
      <c r="S1570" s="22"/>
      <c r="T1570" s="21"/>
      <c r="U1570" s="13"/>
      <c r="V1570" s="42"/>
      <c r="W1570" s="22"/>
    </row>
    <row r="1571" spans="17:23" x14ac:dyDescent="0.35">
      <c r="Q1571" s="18"/>
      <c r="R1571" s="18"/>
      <c r="S1571" s="22"/>
      <c r="T1571" s="21"/>
      <c r="U1571" s="13"/>
      <c r="V1571" s="42"/>
      <c r="W1571" s="22"/>
    </row>
    <row r="1572" spans="17:23" x14ac:dyDescent="0.35">
      <c r="Q1572" s="18"/>
      <c r="R1572" s="18"/>
      <c r="S1572" s="22"/>
      <c r="T1572" s="21"/>
      <c r="U1572" s="13"/>
      <c r="V1572" s="42"/>
      <c r="W1572" s="22"/>
    </row>
    <row r="1573" spans="17:23" x14ac:dyDescent="0.35">
      <c r="Q1573" s="18"/>
      <c r="R1573" s="18"/>
      <c r="S1573" s="22"/>
      <c r="T1573" s="21"/>
      <c r="U1573" s="13"/>
      <c r="V1573" s="42"/>
      <c r="W1573" s="22"/>
    </row>
    <row r="1574" spans="17:23" x14ac:dyDescent="0.35">
      <c r="Q1574" s="18"/>
      <c r="R1574" s="18"/>
      <c r="S1574" s="22"/>
      <c r="T1574" s="21"/>
      <c r="U1574" s="13"/>
      <c r="V1574" s="42"/>
      <c r="W1574" s="22"/>
    </row>
    <row r="1575" spans="17:23" x14ac:dyDescent="0.35">
      <c r="Q1575" s="18"/>
      <c r="R1575" s="18"/>
      <c r="S1575" s="22"/>
      <c r="T1575" s="21"/>
      <c r="U1575" s="13"/>
      <c r="V1575" s="42"/>
      <c r="W1575" s="22"/>
    </row>
    <row r="1576" spans="17:23" x14ac:dyDescent="0.35">
      <c r="Q1576" s="18"/>
      <c r="R1576" s="18"/>
      <c r="S1576" s="22"/>
      <c r="T1576" s="21"/>
      <c r="U1576" s="13"/>
      <c r="V1576" s="42"/>
      <c r="W1576" s="22"/>
    </row>
    <row r="1577" spans="17:23" x14ac:dyDescent="0.35">
      <c r="Q1577" s="18"/>
      <c r="R1577" s="18"/>
      <c r="S1577" s="22"/>
      <c r="T1577" s="21"/>
      <c r="U1577" s="13"/>
      <c r="V1577" s="42"/>
      <c r="W1577" s="22"/>
    </row>
    <row r="1578" spans="17:23" x14ac:dyDescent="0.35">
      <c r="Q1578" s="18"/>
      <c r="R1578" s="18"/>
      <c r="S1578" s="22"/>
      <c r="T1578" s="21"/>
      <c r="U1578" s="13"/>
      <c r="V1578" s="42"/>
      <c r="W1578" s="22"/>
    </row>
    <row r="1579" spans="17:23" x14ac:dyDescent="0.35">
      <c r="Q1579" s="18"/>
      <c r="R1579" s="18"/>
      <c r="S1579" s="22"/>
      <c r="T1579" s="21"/>
      <c r="U1579" s="13"/>
      <c r="V1579" s="42"/>
      <c r="W1579" s="22"/>
    </row>
    <row r="1580" spans="17:23" x14ac:dyDescent="0.35">
      <c r="Q1580" s="18"/>
      <c r="R1580" s="18"/>
      <c r="S1580" s="22"/>
      <c r="T1580" s="21"/>
      <c r="U1580" s="13"/>
      <c r="V1580" s="42"/>
      <c r="W1580" s="22"/>
    </row>
    <row r="1581" spans="17:23" x14ac:dyDescent="0.35">
      <c r="Q1581" s="18"/>
      <c r="R1581" s="18"/>
      <c r="S1581" s="22"/>
      <c r="T1581" s="21"/>
      <c r="U1581" s="13"/>
      <c r="V1581" s="42"/>
      <c r="W1581" s="22"/>
    </row>
    <row r="1582" spans="17:23" x14ac:dyDescent="0.35">
      <c r="Q1582" s="18"/>
      <c r="R1582" s="18"/>
      <c r="S1582" s="22"/>
      <c r="T1582" s="21"/>
      <c r="U1582" s="13"/>
      <c r="V1582" s="42"/>
      <c r="W1582" s="22"/>
    </row>
    <row r="1583" spans="17:23" x14ac:dyDescent="0.35">
      <c r="Q1583" s="18"/>
      <c r="R1583" s="18"/>
      <c r="S1583" s="22"/>
      <c r="T1583" s="21"/>
      <c r="U1583" s="13"/>
      <c r="V1583" s="42"/>
      <c r="W1583" s="22"/>
    </row>
    <row r="1584" spans="17:23" x14ac:dyDescent="0.35">
      <c r="Q1584" s="18"/>
      <c r="R1584" s="18"/>
      <c r="S1584" s="22"/>
      <c r="T1584" s="21"/>
      <c r="U1584" s="13"/>
      <c r="V1584" s="42"/>
      <c r="W1584" s="22"/>
    </row>
    <row r="1585" spans="17:23" x14ac:dyDescent="0.35">
      <c r="Q1585" s="18"/>
      <c r="R1585" s="18"/>
      <c r="S1585" s="22"/>
      <c r="T1585" s="21"/>
      <c r="U1585" s="13"/>
      <c r="V1585" s="42"/>
      <c r="W1585" s="22"/>
    </row>
    <row r="1586" spans="17:23" x14ac:dyDescent="0.35">
      <c r="Q1586" s="18"/>
      <c r="R1586" s="18"/>
      <c r="S1586" s="22"/>
      <c r="T1586" s="21"/>
      <c r="U1586" s="13"/>
      <c r="V1586" s="42"/>
      <c r="W1586" s="22"/>
    </row>
    <row r="1587" spans="17:23" x14ac:dyDescent="0.35">
      <c r="Q1587" s="18"/>
      <c r="R1587" s="18"/>
      <c r="S1587" s="22"/>
      <c r="T1587" s="21"/>
      <c r="U1587" s="13"/>
      <c r="V1587" s="42"/>
      <c r="W1587" s="22"/>
    </row>
    <row r="1588" spans="17:23" x14ac:dyDescent="0.35">
      <c r="Q1588" s="18"/>
      <c r="R1588" s="18"/>
      <c r="S1588" s="22"/>
      <c r="T1588" s="21"/>
      <c r="U1588" s="13"/>
      <c r="V1588" s="42"/>
      <c r="W1588" s="22"/>
    </row>
    <row r="1589" spans="17:23" x14ac:dyDescent="0.35">
      <c r="Q1589" s="18"/>
      <c r="R1589" s="18"/>
      <c r="S1589" s="22"/>
      <c r="T1589" s="21"/>
      <c r="U1589" s="13"/>
      <c r="V1589" s="42"/>
      <c r="W1589" s="22"/>
    </row>
    <row r="1590" spans="17:23" x14ac:dyDescent="0.35">
      <c r="Q1590" s="18"/>
      <c r="R1590" s="18"/>
      <c r="S1590" s="22"/>
      <c r="T1590" s="21"/>
      <c r="U1590" s="13"/>
      <c r="V1590" s="42"/>
      <c r="W1590" s="22"/>
    </row>
    <row r="1591" spans="17:23" x14ac:dyDescent="0.35">
      <c r="Q1591" s="18"/>
      <c r="R1591" s="18"/>
      <c r="S1591" s="22"/>
      <c r="T1591" s="21"/>
      <c r="U1591" s="13"/>
      <c r="V1591" s="42"/>
      <c r="W1591" s="22"/>
    </row>
    <row r="1592" spans="17:23" x14ac:dyDescent="0.35">
      <c r="Q1592" s="18"/>
      <c r="R1592" s="18"/>
      <c r="S1592" s="22"/>
      <c r="T1592" s="21"/>
      <c r="U1592" s="13"/>
      <c r="V1592" s="42"/>
      <c r="W1592" s="22"/>
    </row>
    <row r="1593" spans="17:23" x14ac:dyDescent="0.35">
      <c r="Q1593" s="18"/>
      <c r="R1593" s="18"/>
      <c r="S1593" s="22"/>
      <c r="T1593" s="21"/>
      <c r="U1593" s="13"/>
      <c r="V1593" s="42"/>
      <c r="W1593" s="22"/>
    </row>
    <row r="1594" spans="17:23" x14ac:dyDescent="0.35">
      <c r="Q1594" s="18"/>
      <c r="R1594" s="18"/>
      <c r="S1594" s="22"/>
      <c r="T1594" s="21"/>
      <c r="U1594" s="13"/>
      <c r="V1594" s="42"/>
      <c r="W1594" s="22"/>
    </row>
    <row r="1595" spans="17:23" x14ac:dyDescent="0.35">
      <c r="Q1595" s="18"/>
      <c r="R1595" s="18"/>
      <c r="S1595" s="22"/>
      <c r="T1595" s="21"/>
      <c r="U1595" s="13"/>
      <c r="V1595" s="42"/>
      <c r="W1595" s="22"/>
    </row>
    <row r="1596" spans="17:23" x14ac:dyDescent="0.35">
      <c r="Q1596" s="18"/>
      <c r="R1596" s="18"/>
      <c r="S1596" s="22"/>
      <c r="T1596" s="21"/>
      <c r="U1596" s="13"/>
      <c r="V1596" s="42"/>
      <c r="W1596" s="22"/>
    </row>
    <row r="1597" spans="17:23" x14ac:dyDescent="0.35">
      <c r="Q1597" s="18"/>
      <c r="R1597" s="18"/>
      <c r="S1597" s="22"/>
      <c r="T1597" s="21"/>
      <c r="U1597" s="13"/>
      <c r="V1597" s="42"/>
      <c r="W1597" s="22"/>
    </row>
    <row r="1598" spans="17:23" x14ac:dyDescent="0.35">
      <c r="Q1598" s="18"/>
      <c r="R1598" s="18"/>
      <c r="S1598" s="22"/>
      <c r="T1598" s="21"/>
      <c r="U1598" s="13"/>
      <c r="V1598" s="42"/>
      <c r="W1598" s="22"/>
    </row>
    <row r="1599" spans="17:23" x14ac:dyDescent="0.35">
      <c r="Q1599" s="18"/>
      <c r="R1599" s="18"/>
      <c r="S1599" s="22"/>
      <c r="T1599" s="21"/>
      <c r="U1599" s="13"/>
      <c r="V1599" s="42"/>
      <c r="W1599" s="22"/>
    </row>
    <row r="1600" spans="17:23" x14ac:dyDescent="0.35">
      <c r="Q1600" s="18"/>
      <c r="R1600" s="18"/>
      <c r="S1600" s="22"/>
      <c r="T1600" s="21"/>
      <c r="U1600" s="13"/>
      <c r="V1600" s="42"/>
      <c r="W1600" s="22"/>
    </row>
    <row r="1601" spans="17:23" x14ac:dyDescent="0.35">
      <c r="Q1601" s="18"/>
      <c r="R1601" s="18"/>
      <c r="S1601" s="22"/>
      <c r="T1601" s="21"/>
      <c r="U1601" s="13"/>
      <c r="V1601" s="42"/>
      <c r="W1601" s="22"/>
    </row>
    <row r="1602" spans="17:23" x14ac:dyDescent="0.35">
      <c r="Q1602" s="18"/>
      <c r="R1602" s="18"/>
      <c r="S1602" s="22"/>
      <c r="T1602" s="21"/>
      <c r="U1602" s="13"/>
      <c r="V1602" s="42"/>
      <c r="W1602" s="22"/>
    </row>
    <row r="1603" spans="17:23" x14ac:dyDescent="0.35">
      <c r="Q1603" s="18"/>
      <c r="R1603" s="18"/>
      <c r="S1603" s="22"/>
      <c r="T1603" s="21"/>
      <c r="U1603" s="13"/>
      <c r="V1603" s="42"/>
      <c r="W1603" s="22"/>
    </row>
    <row r="1604" spans="17:23" x14ac:dyDescent="0.35">
      <c r="Q1604" s="18"/>
      <c r="R1604" s="18"/>
      <c r="S1604" s="22"/>
      <c r="T1604" s="21"/>
      <c r="U1604" s="13"/>
      <c r="V1604" s="42"/>
      <c r="W1604" s="22"/>
    </row>
    <row r="1605" spans="17:23" x14ac:dyDescent="0.35">
      <c r="Q1605" s="18"/>
      <c r="R1605" s="18"/>
      <c r="S1605" s="22"/>
      <c r="T1605" s="21"/>
      <c r="U1605" s="13"/>
      <c r="V1605" s="42"/>
      <c r="W1605" s="22"/>
    </row>
    <row r="1606" spans="17:23" x14ac:dyDescent="0.35">
      <c r="Q1606" s="18"/>
      <c r="R1606" s="18"/>
      <c r="S1606" s="22"/>
      <c r="T1606" s="21"/>
      <c r="U1606" s="13"/>
      <c r="V1606" s="42"/>
      <c r="W1606" s="22"/>
    </row>
    <row r="1607" spans="17:23" x14ac:dyDescent="0.35">
      <c r="Q1607" s="18"/>
      <c r="R1607" s="18"/>
      <c r="S1607" s="22"/>
      <c r="T1607" s="21"/>
      <c r="U1607" s="13"/>
      <c r="V1607" s="42"/>
      <c r="W1607" s="22"/>
    </row>
    <row r="1608" spans="17:23" x14ac:dyDescent="0.35">
      <c r="Q1608" s="18"/>
      <c r="R1608" s="18"/>
      <c r="S1608" s="22"/>
      <c r="T1608" s="21"/>
      <c r="U1608" s="13"/>
      <c r="V1608" s="42"/>
      <c r="W1608" s="22"/>
    </row>
    <row r="1609" spans="17:23" x14ac:dyDescent="0.35">
      <c r="Q1609" s="18"/>
      <c r="R1609" s="18"/>
      <c r="S1609" s="22"/>
      <c r="T1609" s="21"/>
      <c r="U1609" s="13"/>
      <c r="V1609" s="42"/>
      <c r="W1609" s="22"/>
    </row>
    <row r="1610" spans="17:23" x14ac:dyDescent="0.35">
      <c r="Q1610" s="18"/>
      <c r="R1610" s="18"/>
      <c r="S1610" s="22"/>
      <c r="T1610" s="21"/>
      <c r="U1610" s="13"/>
      <c r="V1610" s="42"/>
      <c r="W1610" s="22"/>
    </row>
    <row r="1611" spans="17:23" x14ac:dyDescent="0.35">
      <c r="Q1611" s="18"/>
      <c r="R1611" s="18"/>
      <c r="S1611" s="22"/>
      <c r="T1611" s="21"/>
      <c r="U1611" s="13"/>
      <c r="V1611" s="42"/>
      <c r="W1611" s="22"/>
    </row>
    <row r="1612" spans="17:23" x14ac:dyDescent="0.35">
      <c r="Q1612" s="18"/>
      <c r="R1612" s="18"/>
      <c r="S1612" s="22"/>
      <c r="T1612" s="21"/>
      <c r="U1612" s="13"/>
      <c r="V1612" s="42"/>
      <c r="W1612" s="22"/>
    </row>
    <row r="1613" spans="17:23" x14ac:dyDescent="0.35">
      <c r="Q1613" s="18"/>
      <c r="R1613" s="18"/>
      <c r="S1613" s="22"/>
      <c r="T1613" s="21"/>
      <c r="U1613" s="13"/>
      <c r="V1613" s="42"/>
      <c r="W1613" s="22"/>
    </row>
    <row r="1614" spans="17:23" x14ac:dyDescent="0.35">
      <c r="Q1614" s="18"/>
      <c r="R1614" s="18"/>
      <c r="S1614" s="22"/>
      <c r="T1614" s="21"/>
      <c r="U1614" s="13"/>
      <c r="V1614" s="42"/>
      <c r="W1614" s="22"/>
    </row>
    <row r="1615" spans="17:23" x14ac:dyDescent="0.35">
      <c r="Q1615" s="18"/>
      <c r="R1615" s="18"/>
      <c r="S1615" s="22"/>
      <c r="T1615" s="21"/>
      <c r="U1615" s="13"/>
      <c r="V1615" s="42"/>
      <c r="W1615" s="22"/>
    </row>
    <row r="1616" spans="17:23" x14ac:dyDescent="0.35">
      <c r="Q1616" s="18"/>
      <c r="R1616" s="18"/>
      <c r="S1616" s="22"/>
      <c r="T1616" s="21"/>
      <c r="U1616" s="13"/>
      <c r="V1616" s="42"/>
      <c r="W1616" s="22"/>
    </row>
    <row r="1617" spans="17:23" x14ac:dyDescent="0.35">
      <c r="Q1617" s="18"/>
      <c r="R1617" s="18"/>
      <c r="S1617" s="22"/>
      <c r="T1617" s="21"/>
      <c r="U1617" s="13"/>
      <c r="V1617" s="42"/>
      <c r="W1617" s="22"/>
    </row>
    <row r="1618" spans="17:23" x14ac:dyDescent="0.35">
      <c r="Q1618" s="18"/>
      <c r="R1618" s="18"/>
      <c r="S1618" s="22"/>
      <c r="T1618" s="21"/>
      <c r="U1618" s="13"/>
      <c r="V1618" s="42"/>
      <c r="W1618" s="22"/>
    </row>
    <row r="1619" spans="17:23" x14ac:dyDescent="0.35">
      <c r="Q1619" s="18"/>
      <c r="R1619" s="18"/>
      <c r="S1619" s="22"/>
      <c r="T1619" s="21"/>
      <c r="U1619" s="13"/>
      <c r="V1619" s="42"/>
      <c r="W1619" s="22"/>
    </row>
    <row r="1620" spans="17:23" x14ac:dyDescent="0.35">
      <c r="Q1620" s="18"/>
      <c r="R1620" s="18"/>
      <c r="S1620" s="22"/>
      <c r="T1620" s="21"/>
      <c r="U1620" s="13"/>
      <c r="V1620" s="42"/>
      <c r="W1620" s="22"/>
    </row>
    <row r="1621" spans="17:23" x14ac:dyDescent="0.35">
      <c r="Q1621" s="18"/>
      <c r="R1621" s="18"/>
      <c r="S1621" s="22"/>
      <c r="T1621" s="21"/>
      <c r="U1621" s="13"/>
      <c r="V1621" s="42"/>
      <c r="W1621" s="22"/>
    </row>
    <row r="1622" spans="17:23" x14ac:dyDescent="0.35">
      <c r="Q1622" s="18"/>
      <c r="R1622" s="18"/>
      <c r="S1622" s="22"/>
      <c r="T1622" s="21"/>
      <c r="U1622" s="13"/>
      <c r="V1622" s="42"/>
      <c r="W1622" s="22"/>
    </row>
    <row r="1623" spans="17:23" x14ac:dyDescent="0.35">
      <c r="Q1623" s="18"/>
      <c r="R1623" s="18"/>
      <c r="S1623" s="22"/>
      <c r="T1623" s="21"/>
      <c r="U1623" s="13"/>
      <c r="V1623" s="42"/>
      <c r="W1623" s="22"/>
    </row>
    <row r="1624" spans="17:23" x14ac:dyDescent="0.35">
      <c r="Q1624" s="18"/>
      <c r="R1624" s="18"/>
      <c r="S1624" s="22"/>
      <c r="T1624" s="21"/>
      <c r="U1624" s="13"/>
      <c r="V1624" s="42"/>
      <c r="W1624" s="22"/>
    </row>
    <row r="1625" spans="17:23" x14ac:dyDescent="0.35">
      <c r="Q1625" s="18"/>
      <c r="R1625" s="18"/>
      <c r="S1625" s="22"/>
      <c r="T1625" s="21"/>
      <c r="U1625" s="13"/>
      <c r="V1625" s="42"/>
      <c r="W1625" s="22"/>
    </row>
    <row r="1626" spans="17:23" x14ac:dyDescent="0.35">
      <c r="Q1626" s="18"/>
      <c r="R1626" s="18"/>
      <c r="S1626" s="22"/>
      <c r="T1626" s="21"/>
      <c r="U1626" s="13"/>
      <c r="V1626" s="42"/>
      <c r="W1626" s="22"/>
    </row>
    <row r="1627" spans="17:23" x14ac:dyDescent="0.35">
      <c r="Q1627" s="18"/>
      <c r="R1627" s="18"/>
      <c r="S1627" s="22"/>
      <c r="T1627" s="21"/>
      <c r="U1627" s="13"/>
      <c r="V1627" s="42"/>
      <c r="W1627" s="22"/>
    </row>
    <row r="1628" spans="17:23" x14ac:dyDescent="0.35">
      <c r="Q1628" s="18"/>
      <c r="R1628" s="18"/>
      <c r="S1628" s="22"/>
      <c r="T1628" s="21"/>
      <c r="U1628" s="13"/>
      <c r="V1628" s="42"/>
      <c r="W1628" s="22"/>
    </row>
    <row r="1629" spans="17:23" x14ac:dyDescent="0.35">
      <c r="Q1629" s="18"/>
      <c r="R1629" s="18"/>
      <c r="S1629" s="22"/>
      <c r="T1629" s="21"/>
      <c r="U1629" s="13"/>
      <c r="V1629" s="42"/>
      <c r="W1629" s="22"/>
    </row>
    <row r="1630" spans="17:23" x14ac:dyDescent="0.35">
      <c r="Q1630" s="18"/>
      <c r="R1630" s="18"/>
      <c r="S1630" s="22"/>
      <c r="T1630" s="21"/>
      <c r="U1630" s="13"/>
      <c r="V1630" s="42"/>
      <c r="W1630" s="22"/>
    </row>
    <row r="1631" spans="17:23" x14ac:dyDescent="0.35">
      <c r="Q1631" s="18"/>
      <c r="R1631" s="18"/>
      <c r="S1631" s="22"/>
      <c r="T1631" s="21"/>
      <c r="U1631" s="13"/>
      <c r="V1631" s="42"/>
      <c r="W1631" s="22"/>
    </row>
    <row r="1632" spans="17:23" x14ac:dyDescent="0.35">
      <c r="Q1632" s="18"/>
      <c r="R1632" s="18"/>
      <c r="S1632" s="22"/>
      <c r="T1632" s="21"/>
      <c r="U1632" s="13"/>
      <c r="V1632" s="42"/>
      <c r="W1632" s="22"/>
    </row>
    <row r="1633" spans="17:23" x14ac:dyDescent="0.35">
      <c r="Q1633" s="18"/>
      <c r="R1633" s="18"/>
      <c r="S1633" s="22"/>
      <c r="T1633" s="21"/>
      <c r="U1633" s="13"/>
      <c r="V1633" s="42"/>
      <c r="W1633" s="22"/>
    </row>
    <row r="1634" spans="17:23" x14ac:dyDescent="0.35">
      <c r="Q1634" s="18"/>
      <c r="R1634" s="18"/>
      <c r="S1634" s="22"/>
      <c r="T1634" s="21"/>
      <c r="U1634" s="13"/>
      <c r="V1634" s="42"/>
      <c r="W1634" s="22"/>
    </row>
    <row r="1635" spans="17:23" x14ac:dyDescent="0.35">
      <c r="Q1635" s="18"/>
      <c r="R1635" s="18"/>
      <c r="S1635" s="22"/>
      <c r="T1635" s="21"/>
      <c r="U1635" s="13"/>
      <c r="V1635" s="42"/>
      <c r="W1635" s="22"/>
    </row>
    <row r="1636" spans="17:23" x14ac:dyDescent="0.35">
      <c r="Q1636" s="18"/>
      <c r="R1636" s="18"/>
      <c r="S1636" s="22"/>
      <c r="T1636" s="21"/>
      <c r="U1636" s="13"/>
      <c r="V1636" s="42"/>
      <c r="W1636" s="22"/>
    </row>
    <row r="1637" spans="17:23" x14ac:dyDescent="0.35">
      <c r="Q1637" s="18"/>
      <c r="R1637" s="18"/>
      <c r="S1637" s="22"/>
      <c r="T1637" s="21"/>
      <c r="U1637" s="13"/>
      <c r="V1637" s="42"/>
      <c r="W1637" s="22"/>
    </row>
    <row r="1638" spans="17:23" x14ac:dyDescent="0.35">
      <c r="Q1638" s="18"/>
      <c r="R1638" s="18"/>
      <c r="S1638" s="22"/>
      <c r="T1638" s="21"/>
      <c r="U1638" s="13"/>
      <c r="V1638" s="42"/>
      <c r="W1638" s="22"/>
    </row>
    <row r="1639" spans="17:23" x14ac:dyDescent="0.35">
      <c r="Q1639" s="18"/>
      <c r="R1639" s="18"/>
      <c r="S1639" s="22"/>
      <c r="T1639" s="21"/>
      <c r="U1639" s="13"/>
      <c r="V1639" s="42"/>
      <c r="W1639" s="22"/>
    </row>
    <row r="1640" spans="17:23" x14ac:dyDescent="0.35">
      <c r="Q1640" s="18"/>
      <c r="R1640" s="18"/>
      <c r="S1640" s="22"/>
      <c r="T1640" s="21"/>
      <c r="U1640" s="13"/>
      <c r="V1640" s="42"/>
      <c r="W1640" s="22"/>
    </row>
    <row r="1641" spans="17:23" x14ac:dyDescent="0.35">
      <c r="Q1641" s="18"/>
      <c r="R1641" s="18"/>
      <c r="S1641" s="22"/>
      <c r="T1641" s="21"/>
      <c r="U1641" s="13"/>
      <c r="V1641" s="42"/>
      <c r="W1641" s="22"/>
    </row>
    <row r="1642" spans="17:23" x14ac:dyDescent="0.35">
      <c r="Q1642" s="18"/>
      <c r="R1642" s="18"/>
      <c r="S1642" s="22"/>
      <c r="T1642" s="21"/>
      <c r="U1642" s="13"/>
      <c r="V1642" s="42"/>
      <c r="W1642" s="22"/>
    </row>
    <row r="1643" spans="17:23" x14ac:dyDescent="0.35">
      <c r="Q1643" s="18"/>
      <c r="R1643" s="18"/>
      <c r="S1643" s="22"/>
      <c r="T1643" s="21"/>
      <c r="U1643" s="13"/>
      <c r="V1643" s="42"/>
      <c r="W1643" s="22"/>
    </row>
    <row r="1644" spans="17:23" x14ac:dyDescent="0.35">
      <c r="Q1644" s="18"/>
      <c r="R1644" s="18"/>
      <c r="S1644" s="22"/>
      <c r="T1644" s="21"/>
      <c r="U1644" s="13"/>
      <c r="V1644" s="42"/>
      <c r="W1644" s="22"/>
    </row>
    <row r="1645" spans="17:23" x14ac:dyDescent="0.35">
      <c r="Q1645" s="18"/>
      <c r="R1645" s="18"/>
      <c r="S1645" s="22"/>
      <c r="T1645" s="21"/>
      <c r="U1645" s="13"/>
      <c r="V1645" s="42"/>
      <c r="W1645" s="22"/>
    </row>
    <row r="1646" spans="17:23" x14ac:dyDescent="0.35">
      <c r="Q1646" s="18"/>
      <c r="R1646" s="18"/>
      <c r="S1646" s="22"/>
      <c r="T1646" s="21"/>
      <c r="U1646" s="13"/>
      <c r="V1646" s="42"/>
      <c r="W1646" s="22"/>
    </row>
    <row r="1647" spans="17:23" x14ac:dyDescent="0.35">
      <c r="Q1647" s="18"/>
      <c r="R1647" s="18"/>
      <c r="S1647" s="22"/>
      <c r="T1647" s="21"/>
      <c r="U1647" s="13"/>
      <c r="V1647" s="42"/>
      <c r="W1647" s="22"/>
    </row>
    <row r="1648" spans="17:23" x14ac:dyDescent="0.35">
      <c r="Q1648" s="18"/>
      <c r="R1648" s="18"/>
      <c r="S1648" s="22"/>
      <c r="T1648" s="21"/>
      <c r="U1648" s="13"/>
      <c r="V1648" s="42"/>
      <c r="W1648" s="22"/>
    </row>
    <row r="1649" spans="17:23" x14ac:dyDescent="0.35">
      <c r="Q1649" s="18"/>
      <c r="R1649" s="18"/>
      <c r="S1649" s="22"/>
      <c r="T1649" s="21"/>
      <c r="U1649" s="13"/>
      <c r="V1649" s="42"/>
      <c r="W1649" s="22"/>
    </row>
    <row r="1650" spans="17:23" x14ac:dyDescent="0.35">
      <c r="Q1650" s="18"/>
      <c r="R1650" s="18"/>
      <c r="S1650" s="22"/>
      <c r="T1650" s="21"/>
      <c r="U1650" s="13"/>
      <c r="V1650" s="42"/>
      <c r="W1650" s="22"/>
    </row>
    <row r="1651" spans="17:23" x14ac:dyDescent="0.35">
      <c r="Q1651" s="18"/>
      <c r="R1651" s="18"/>
      <c r="S1651" s="22"/>
      <c r="T1651" s="21"/>
      <c r="U1651" s="13"/>
      <c r="V1651" s="42"/>
      <c r="W1651" s="22"/>
    </row>
    <row r="1652" spans="17:23" x14ac:dyDescent="0.35">
      <c r="Q1652" s="18"/>
      <c r="R1652" s="18"/>
      <c r="S1652" s="22"/>
      <c r="T1652" s="21"/>
      <c r="U1652" s="13"/>
      <c r="V1652" s="42"/>
      <c r="W1652" s="22"/>
    </row>
    <row r="1653" spans="17:23" x14ac:dyDescent="0.35">
      <c r="Q1653" s="18"/>
      <c r="R1653" s="18"/>
      <c r="S1653" s="22"/>
      <c r="T1653" s="21"/>
      <c r="U1653" s="13"/>
      <c r="V1653" s="42"/>
      <c r="W1653" s="22"/>
    </row>
    <row r="1654" spans="17:23" x14ac:dyDescent="0.35">
      <c r="Q1654" s="18"/>
      <c r="R1654" s="18"/>
      <c r="S1654" s="22"/>
      <c r="T1654" s="21"/>
      <c r="U1654" s="13"/>
      <c r="V1654" s="42"/>
      <c r="W1654" s="22"/>
    </row>
    <row r="1655" spans="17:23" x14ac:dyDescent="0.35">
      <c r="Q1655" s="18"/>
      <c r="R1655" s="18"/>
      <c r="S1655" s="22"/>
      <c r="T1655" s="21"/>
      <c r="U1655" s="13"/>
      <c r="V1655" s="42"/>
      <c r="W1655" s="22"/>
    </row>
    <row r="1656" spans="17:23" x14ac:dyDescent="0.35">
      <c r="Q1656" s="18"/>
      <c r="R1656" s="18"/>
      <c r="S1656" s="22"/>
      <c r="T1656" s="21"/>
      <c r="U1656" s="13"/>
      <c r="V1656" s="42"/>
      <c r="W1656" s="22"/>
    </row>
    <row r="1657" spans="17:23" x14ac:dyDescent="0.35">
      <c r="Q1657" s="18"/>
      <c r="R1657" s="18"/>
      <c r="S1657" s="22"/>
      <c r="T1657" s="21"/>
      <c r="U1657" s="13"/>
      <c r="V1657" s="42"/>
      <c r="W1657" s="22"/>
    </row>
    <row r="1658" spans="17:23" x14ac:dyDescent="0.35">
      <c r="Q1658" s="18"/>
      <c r="R1658" s="18"/>
      <c r="S1658" s="22"/>
      <c r="T1658" s="21"/>
      <c r="U1658" s="13"/>
      <c r="V1658" s="42"/>
      <c r="W1658" s="22"/>
    </row>
    <row r="1659" spans="17:23" x14ac:dyDescent="0.35">
      <c r="Q1659" s="18"/>
      <c r="R1659" s="18"/>
      <c r="S1659" s="22"/>
      <c r="T1659" s="21"/>
      <c r="U1659" s="13"/>
      <c r="V1659" s="42"/>
      <c r="W1659" s="22"/>
    </row>
    <row r="1660" spans="17:23" x14ac:dyDescent="0.35">
      <c r="Q1660" s="18"/>
      <c r="R1660" s="18"/>
      <c r="S1660" s="22"/>
      <c r="T1660" s="21"/>
      <c r="U1660" s="13"/>
      <c r="V1660" s="42"/>
      <c r="W1660" s="22"/>
    </row>
    <row r="1661" spans="17:23" x14ac:dyDescent="0.35">
      <c r="Q1661" s="18"/>
      <c r="R1661" s="18"/>
      <c r="S1661" s="22"/>
      <c r="T1661" s="21"/>
      <c r="U1661" s="13"/>
      <c r="V1661" s="42"/>
      <c r="W1661" s="22"/>
    </row>
    <row r="1662" spans="17:23" x14ac:dyDescent="0.35">
      <c r="Q1662" s="18"/>
      <c r="R1662" s="18"/>
      <c r="S1662" s="22"/>
      <c r="T1662" s="21"/>
      <c r="U1662" s="13"/>
      <c r="V1662" s="42"/>
      <c r="W1662" s="22"/>
    </row>
    <row r="1663" spans="17:23" x14ac:dyDescent="0.35">
      <c r="Q1663" s="18"/>
      <c r="R1663" s="18"/>
      <c r="S1663" s="22"/>
      <c r="T1663" s="21"/>
      <c r="U1663" s="13"/>
      <c r="V1663" s="42"/>
      <c r="W1663" s="22"/>
    </row>
    <row r="1664" spans="17:23" x14ac:dyDescent="0.35">
      <c r="Q1664" s="18"/>
      <c r="R1664" s="18"/>
      <c r="S1664" s="22"/>
      <c r="T1664" s="21"/>
      <c r="U1664" s="13"/>
      <c r="V1664" s="42"/>
      <c r="W1664" s="22"/>
    </row>
    <row r="1665" spans="17:23" x14ac:dyDescent="0.35">
      <c r="Q1665" s="18"/>
      <c r="R1665" s="18"/>
      <c r="S1665" s="22"/>
      <c r="T1665" s="21"/>
      <c r="U1665" s="13"/>
      <c r="V1665" s="42"/>
      <c r="W1665" s="22"/>
    </row>
    <row r="1666" spans="17:23" x14ac:dyDescent="0.35">
      <c r="Q1666" s="18"/>
      <c r="R1666" s="18"/>
      <c r="S1666" s="22"/>
      <c r="T1666" s="21"/>
      <c r="U1666" s="13"/>
      <c r="V1666" s="42"/>
      <c r="W1666" s="22"/>
    </row>
    <row r="1667" spans="17:23" x14ac:dyDescent="0.35">
      <c r="Q1667" s="18"/>
      <c r="R1667" s="18"/>
      <c r="S1667" s="22"/>
      <c r="T1667" s="21"/>
      <c r="U1667" s="13"/>
      <c r="V1667" s="42"/>
      <c r="W1667" s="22"/>
    </row>
    <row r="1668" spans="17:23" x14ac:dyDescent="0.35">
      <c r="Q1668" s="18"/>
      <c r="R1668" s="18"/>
      <c r="S1668" s="22"/>
      <c r="T1668" s="21"/>
      <c r="U1668" s="13"/>
      <c r="V1668" s="42"/>
      <c r="W1668" s="22"/>
    </row>
    <row r="1669" spans="17:23" x14ac:dyDescent="0.35">
      <c r="Q1669" s="18"/>
      <c r="R1669" s="18"/>
      <c r="S1669" s="22"/>
      <c r="T1669" s="21"/>
      <c r="U1669" s="13"/>
      <c r="V1669" s="42"/>
      <c r="W1669" s="22"/>
    </row>
    <row r="1670" spans="17:23" x14ac:dyDescent="0.35">
      <c r="Q1670" s="18"/>
      <c r="R1670" s="18"/>
      <c r="S1670" s="22"/>
      <c r="T1670" s="21"/>
      <c r="U1670" s="13"/>
      <c r="V1670" s="42"/>
      <c r="W1670" s="22"/>
    </row>
    <row r="1671" spans="17:23" x14ac:dyDescent="0.35">
      <c r="Q1671" s="18"/>
      <c r="R1671" s="18"/>
      <c r="S1671" s="22"/>
      <c r="T1671" s="21"/>
      <c r="U1671" s="13"/>
      <c r="V1671" s="42"/>
      <c r="W1671" s="22"/>
    </row>
    <row r="1672" spans="17:23" x14ac:dyDescent="0.35">
      <c r="Q1672" s="18"/>
      <c r="R1672" s="18"/>
      <c r="S1672" s="22"/>
      <c r="T1672" s="21"/>
      <c r="U1672" s="13"/>
      <c r="V1672" s="42"/>
      <c r="W1672" s="22"/>
    </row>
    <row r="1673" spans="17:23" x14ac:dyDescent="0.35">
      <c r="Q1673" s="18"/>
      <c r="R1673" s="18"/>
      <c r="S1673" s="22"/>
      <c r="T1673" s="21"/>
      <c r="U1673" s="13"/>
      <c r="V1673" s="42"/>
      <c r="W1673" s="22"/>
    </row>
    <row r="1674" spans="17:23" x14ac:dyDescent="0.35">
      <c r="Q1674" s="18"/>
      <c r="R1674" s="18"/>
      <c r="S1674" s="22"/>
      <c r="T1674" s="21"/>
      <c r="U1674" s="13"/>
      <c r="V1674" s="42"/>
      <c r="W1674" s="22"/>
    </row>
    <row r="1675" spans="17:23" x14ac:dyDescent="0.35">
      <c r="Q1675" s="18"/>
      <c r="R1675" s="18"/>
      <c r="S1675" s="22"/>
      <c r="T1675" s="21"/>
      <c r="U1675" s="13"/>
      <c r="V1675" s="42"/>
      <c r="W1675" s="22"/>
    </row>
    <row r="1676" spans="17:23" x14ac:dyDescent="0.35">
      <c r="Q1676" s="18"/>
      <c r="R1676" s="18"/>
      <c r="S1676" s="22"/>
      <c r="T1676" s="21"/>
      <c r="U1676" s="13"/>
      <c r="V1676" s="42"/>
      <c r="W1676" s="22"/>
    </row>
    <row r="1677" spans="17:23" x14ac:dyDescent="0.35">
      <c r="Q1677" s="18"/>
      <c r="R1677" s="18"/>
      <c r="S1677" s="22"/>
      <c r="T1677" s="21"/>
      <c r="U1677" s="13"/>
      <c r="V1677" s="42"/>
      <c r="W1677" s="22"/>
    </row>
    <row r="1678" spans="17:23" x14ac:dyDescent="0.35">
      <c r="Q1678" s="18"/>
      <c r="R1678" s="18"/>
      <c r="S1678" s="22"/>
      <c r="T1678" s="21"/>
      <c r="U1678" s="13"/>
      <c r="V1678" s="42"/>
      <c r="W1678" s="22"/>
    </row>
    <row r="1679" spans="17:23" x14ac:dyDescent="0.35">
      <c r="Q1679" s="18"/>
      <c r="R1679" s="18"/>
      <c r="S1679" s="22"/>
      <c r="T1679" s="21"/>
      <c r="U1679" s="13"/>
      <c r="V1679" s="42"/>
      <c r="W1679" s="22"/>
    </row>
    <row r="1680" spans="17:23" x14ac:dyDescent="0.35">
      <c r="Q1680" s="18"/>
      <c r="R1680" s="18"/>
      <c r="S1680" s="22"/>
      <c r="T1680" s="21"/>
      <c r="U1680" s="13"/>
      <c r="V1680" s="42"/>
      <c r="W1680" s="22"/>
    </row>
    <row r="1681" spans="17:23" x14ac:dyDescent="0.35">
      <c r="Q1681" s="18"/>
      <c r="R1681" s="18"/>
      <c r="S1681" s="22"/>
      <c r="T1681" s="21"/>
      <c r="U1681" s="13"/>
      <c r="V1681" s="42"/>
      <c r="W1681" s="22"/>
    </row>
    <row r="1682" spans="17:23" x14ac:dyDescent="0.35">
      <c r="Q1682" s="18"/>
      <c r="R1682" s="18"/>
      <c r="S1682" s="22"/>
      <c r="T1682" s="21"/>
      <c r="U1682" s="13"/>
      <c r="V1682" s="42"/>
      <c r="W1682" s="22"/>
    </row>
    <row r="1683" spans="17:23" x14ac:dyDescent="0.35">
      <c r="Q1683" s="18"/>
      <c r="R1683" s="18"/>
      <c r="S1683" s="22"/>
      <c r="T1683" s="21"/>
      <c r="U1683" s="13"/>
      <c r="V1683" s="42"/>
      <c r="W1683" s="22"/>
    </row>
    <row r="1684" spans="17:23" x14ac:dyDescent="0.35">
      <c r="Q1684" s="18"/>
      <c r="R1684" s="18"/>
      <c r="S1684" s="22"/>
      <c r="T1684" s="21"/>
      <c r="U1684" s="13"/>
      <c r="V1684" s="42"/>
      <c r="W1684" s="22"/>
    </row>
    <row r="1685" spans="17:23" x14ac:dyDescent="0.35">
      <c r="Q1685" s="18"/>
      <c r="R1685" s="18"/>
      <c r="S1685" s="22"/>
      <c r="T1685" s="21"/>
      <c r="U1685" s="13"/>
      <c r="V1685" s="42"/>
      <c r="W1685" s="22"/>
    </row>
    <row r="1686" spans="17:23" x14ac:dyDescent="0.35">
      <c r="Q1686" s="18"/>
      <c r="R1686" s="18"/>
      <c r="S1686" s="22"/>
      <c r="T1686" s="21"/>
      <c r="U1686" s="13"/>
      <c r="V1686" s="42"/>
      <c r="W1686" s="22"/>
    </row>
    <row r="1687" spans="17:23" x14ac:dyDescent="0.35">
      <c r="Q1687" s="18"/>
      <c r="R1687" s="18"/>
      <c r="S1687" s="22"/>
      <c r="T1687" s="21"/>
      <c r="U1687" s="13"/>
      <c r="V1687" s="42"/>
      <c r="W1687" s="22"/>
    </row>
    <row r="1688" spans="17:23" x14ac:dyDescent="0.35">
      <c r="Q1688" s="18"/>
      <c r="R1688" s="18"/>
      <c r="S1688" s="22"/>
      <c r="T1688" s="21"/>
      <c r="U1688" s="13"/>
      <c r="V1688" s="42"/>
      <c r="W1688" s="22"/>
    </row>
    <row r="1689" spans="17:23" x14ac:dyDescent="0.35">
      <c r="Q1689" s="18"/>
      <c r="R1689" s="18"/>
      <c r="S1689" s="22"/>
      <c r="T1689" s="21"/>
      <c r="U1689" s="13"/>
      <c r="V1689" s="42"/>
      <c r="W1689" s="22"/>
    </row>
    <row r="1690" spans="17:23" x14ac:dyDescent="0.35">
      <c r="Q1690" s="18"/>
      <c r="R1690" s="18"/>
      <c r="S1690" s="22"/>
      <c r="T1690" s="21"/>
      <c r="U1690" s="13"/>
      <c r="V1690" s="42"/>
      <c r="W1690" s="22"/>
    </row>
    <row r="1691" spans="17:23" x14ac:dyDescent="0.35">
      <c r="Q1691" s="18"/>
      <c r="R1691" s="18"/>
      <c r="S1691" s="22"/>
      <c r="T1691" s="21"/>
      <c r="U1691" s="13"/>
      <c r="V1691" s="42"/>
      <c r="W1691" s="22"/>
    </row>
    <row r="1692" spans="17:23" x14ac:dyDescent="0.35">
      <c r="Q1692" s="18"/>
      <c r="R1692" s="18"/>
      <c r="S1692" s="22"/>
      <c r="T1692" s="21"/>
      <c r="U1692" s="13"/>
      <c r="V1692" s="42"/>
      <c r="W1692" s="22"/>
    </row>
    <row r="1693" spans="17:23" x14ac:dyDescent="0.35">
      <c r="Q1693" s="18"/>
      <c r="R1693" s="18"/>
      <c r="S1693" s="22"/>
      <c r="T1693" s="21"/>
      <c r="U1693" s="13"/>
      <c r="V1693" s="42"/>
      <c r="W1693" s="22"/>
    </row>
    <row r="1694" spans="17:23" x14ac:dyDescent="0.35">
      <c r="Q1694" s="18"/>
      <c r="R1694" s="18"/>
      <c r="S1694" s="22"/>
      <c r="T1694" s="21"/>
      <c r="U1694" s="13"/>
      <c r="V1694" s="42"/>
      <c r="W1694" s="22"/>
    </row>
    <row r="1695" spans="17:23" x14ac:dyDescent="0.35">
      <c r="Q1695" s="18"/>
      <c r="R1695" s="18"/>
      <c r="S1695" s="22"/>
      <c r="T1695" s="21"/>
      <c r="U1695" s="13"/>
      <c r="V1695" s="42"/>
      <c r="W1695" s="22"/>
    </row>
    <row r="1696" spans="17:23" x14ac:dyDescent="0.35">
      <c r="Q1696" s="18"/>
      <c r="R1696" s="18"/>
      <c r="S1696" s="22"/>
      <c r="T1696" s="21"/>
      <c r="U1696" s="13"/>
      <c r="V1696" s="42"/>
      <c r="W1696" s="22"/>
    </row>
    <row r="1697" spans="17:23" x14ac:dyDescent="0.35">
      <c r="Q1697" s="18"/>
      <c r="R1697" s="18"/>
      <c r="S1697" s="22"/>
      <c r="T1697" s="21"/>
      <c r="U1697" s="13"/>
      <c r="V1697" s="42"/>
      <c r="W1697" s="22"/>
    </row>
    <row r="1698" spans="17:23" x14ac:dyDescent="0.35">
      <c r="Q1698" s="18"/>
      <c r="R1698" s="18"/>
      <c r="S1698" s="22"/>
      <c r="T1698" s="21"/>
      <c r="U1698" s="13"/>
      <c r="V1698" s="42"/>
      <c r="W1698" s="22"/>
    </row>
    <row r="1699" spans="17:23" x14ac:dyDescent="0.35">
      <c r="Q1699" s="18"/>
      <c r="R1699" s="18"/>
      <c r="S1699" s="22"/>
      <c r="T1699" s="21"/>
      <c r="U1699" s="13"/>
      <c r="V1699" s="42"/>
      <c r="W1699" s="22"/>
    </row>
    <row r="1700" spans="17:23" x14ac:dyDescent="0.35">
      <c r="Q1700" s="18"/>
      <c r="R1700" s="18"/>
      <c r="S1700" s="22"/>
      <c r="T1700" s="21"/>
      <c r="U1700" s="13"/>
      <c r="V1700" s="42"/>
      <c r="W1700" s="22"/>
    </row>
    <row r="1701" spans="17:23" x14ac:dyDescent="0.35">
      <c r="Q1701" s="18"/>
      <c r="R1701" s="18"/>
      <c r="S1701" s="22"/>
      <c r="T1701" s="21"/>
      <c r="U1701" s="13"/>
      <c r="V1701" s="42"/>
      <c r="W1701" s="22"/>
    </row>
    <row r="1702" spans="17:23" x14ac:dyDescent="0.35">
      <c r="Q1702" s="18"/>
      <c r="R1702" s="18"/>
      <c r="S1702" s="22"/>
      <c r="T1702" s="21"/>
      <c r="U1702" s="13"/>
      <c r="V1702" s="42"/>
      <c r="W1702" s="22"/>
    </row>
    <row r="1703" spans="17:23" x14ac:dyDescent="0.35">
      <c r="Q1703" s="18"/>
      <c r="R1703" s="18"/>
      <c r="S1703" s="22"/>
      <c r="T1703" s="21"/>
      <c r="U1703" s="13"/>
      <c r="V1703" s="42"/>
      <c r="W1703" s="22"/>
    </row>
    <row r="1704" spans="17:23" x14ac:dyDescent="0.35">
      <c r="Q1704" s="18"/>
      <c r="R1704" s="18"/>
      <c r="S1704" s="22"/>
      <c r="T1704" s="21"/>
      <c r="U1704" s="13"/>
      <c r="V1704" s="42"/>
      <c r="W1704" s="22"/>
    </row>
    <row r="1705" spans="17:23" x14ac:dyDescent="0.35">
      <c r="Q1705" s="18"/>
      <c r="R1705" s="18"/>
      <c r="S1705" s="22"/>
      <c r="T1705" s="21"/>
      <c r="U1705" s="13"/>
      <c r="V1705" s="42"/>
      <c r="W1705" s="22"/>
    </row>
    <row r="1706" spans="17:23" x14ac:dyDescent="0.35">
      <c r="Q1706" s="18"/>
      <c r="R1706" s="18"/>
      <c r="S1706" s="22"/>
      <c r="T1706" s="21"/>
      <c r="U1706" s="13"/>
      <c r="V1706" s="42"/>
      <c r="W1706" s="22"/>
    </row>
    <row r="1707" spans="17:23" x14ac:dyDescent="0.35">
      <c r="Q1707" s="18"/>
      <c r="R1707" s="18"/>
      <c r="S1707" s="22"/>
      <c r="T1707" s="21"/>
      <c r="U1707" s="13"/>
      <c r="V1707" s="42"/>
      <c r="W1707" s="22"/>
    </row>
    <row r="1708" spans="17:23" x14ac:dyDescent="0.35">
      <c r="Q1708" s="18"/>
      <c r="R1708" s="18"/>
      <c r="S1708" s="22"/>
      <c r="T1708" s="21"/>
      <c r="U1708" s="13"/>
      <c r="V1708" s="42"/>
      <c r="W1708" s="22"/>
    </row>
    <row r="1709" spans="17:23" x14ac:dyDescent="0.35">
      <c r="Q1709" s="18"/>
      <c r="R1709" s="18"/>
      <c r="S1709" s="22"/>
      <c r="T1709" s="21"/>
      <c r="U1709" s="13"/>
      <c r="V1709" s="42"/>
      <c r="W1709" s="22"/>
    </row>
    <row r="1710" spans="17:23" x14ac:dyDescent="0.35">
      <c r="Q1710" s="18"/>
      <c r="R1710" s="18"/>
      <c r="S1710" s="22"/>
      <c r="T1710" s="21"/>
      <c r="U1710" s="13"/>
      <c r="V1710" s="42"/>
      <c r="W1710" s="22"/>
    </row>
    <row r="1711" spans="17:23" x14ac:dyDescent="0.35">
      <c r="Q1711" s="18"/>
      <c r="R1711" s="18"/>
      <c r="S1711" s="22"/>
      <c r="T1711" s="21"/>
      <c r="U1711" s="13"/>
      <c r="V1711" s="42"/>
      <c r="W1711" s="22"/>
    </row>
    <row r="1712" spans="17:23" x14ac:dyDescent="0.35">
      <c r="Q1712" s="18"/>
      <c r="R1712" s="18"/>
      <c r="S1712" s="22"/>
      <c r="T1712" s="21"/>
      <c r="U1712" s="13"/>
      <c r="V1712" s="42"/>
      <c r="W1712" s="22"/>
    </row>
    <row r="1713" spans="17:23" x14ac:dyDescent="0.35">
      <c r="Q1713" s="18"/>
      <c r="R1713" s="18"/>
      <c r="S1713" s="22"/>
      <c r="T1713" s="21"/>
      <c r="U1713" s="13"/>
      <c r="V1713" s="42"/>
      <c r="W1713" s="22"/>
    </row>
    <row r="1714" spans="17:23" x14ac:dyDescent="0.35">
      <c r="Q1714" s="18"/>
      <c r="R1714" s="18"/>
      <c r="S1714" s="22"/>
      <c r="T1714" s="21"/>
      <c r="U1714" s="13"/>
      <c r="V1714" s="42"/>
      <c r="W1714" s="22"/>
    </row>
    <row r="1715" spans="17:23" x14ac:dyDescent="0.35">
      <c r="Q1715" s="18"/>
      <c r="R1715" s="18"/>
      <c r="S1715" s="22"/>
      <c r="T1715" s="21"/>
      <c r="U1715" s="13"/>
      <c r="V1715" s="42"/>
      <c r="W1715" s="22"/>
    </row>
    <row r="1716" spans="17:23" x14ac:dyDescent="0.35">
      <c r="Q1716" s="18"/>
      <c r="R1716" s="18"/>
      <c r="S1716" s="22"/>
      <c r="T1716" s="21"/>
      <c r="U1716" s="13"/>
      <c r="V1716" s="42"/>
      <c r="W1716" s="22"/>
    </row>
    <row r="1717" spans="17:23" x14ac:dyDescent="0.35">
      <c r="Q1717" s="18"/>
      <c r="R1717" s="18"/>
      <c r="S1717" s="22"/>
      <c r="T1717" s="21"/>
      <c r="U1717" s="13"/>
      <c r="V1717" s="42"/>
      <c r="W1717" s="22"/>
    </row>
    <row r="1718" spans="17:23" x14ac:dyDescent="0.35">
      <c r="Q1718" s="18"/>
      <c r="R1718" s="18"/>
      <c r="S1718" s="22"/>
      <c r="T1718" s="21"/>
      <c r="U1718" s="13"/>
      <c r="V1718" s="42"/>
      <c r="W1718" s="22"/>
    </row>
    <row r="1719" spans="17:23" x14ac:dyDescent="0.35">
      <c r="Q1719" s="18"/>
      <c r="R1719" s="18"/>
      <c r="S1719" s="22"/>
      <c r="T1719" s="21"/>
      <c r="U1719" s="13"/>
      <c r="V1719" s="42"/>
      <c r="W1719" s="22"/>
    </row>
    <row r="1720" spans="17:23" x14ac:dyDescent="0.35">
      <c r="Q1720" s="18"/>
      <c r="R1720" s="18"/>
      <c r="S1720" s="22"/>
      <c r="T1720" s="21"/>
      <c r="U1720" s="13"/>
      <c r="V1720" s="42"/>
      <c r="W1720" s="22"/>
    </row>
    <row r="1721" spans="17:23" x14ac:dyDescent="0.35">
      <c r="Q1721" s="18"/>
      <c r="R1721" s="18"/>
      <c r="S1721" s="22"/>
      <c r="T1721" s="21"/>
      <c r="U1721" s="13"/>
      <c r="V1721" s="42"/>
      <c r="W1721" s="22"/>
    </row>
    <row r="1722" spans="17:23" x14ac:dyDescent="0.35">
      <c r="Q1722" s="18"/>
      <c r="R1722" s="18"/>
      <c r="S1722" s="22"/>
      <c r="T1722" s="21"/>
      <c r="U1722" s="13"/>
      <c r="V1722" s="42"/>
      <c r="W1722" s="22"/>
    </row>
    <row r="1723" spans="17:23" x14ac:dyDescent="0.35">
      <c r="Q1723" s="18"/>
      <c r="R1723" s="18"/>
      <c r="S1723" s="22"/>
      <c r="T1723" s="21"/>
      <c r="U1723" s="13"/>
      <c r="V1723" s="42"/>
      <c r="W1723" s="22"/>
    </row>
    <row r="1724" spans="17:23" x14ac:dyDescent="0.35">
      <c r="Q1724" s="18"/>
      <c r="R1724" s="18"/>
      <c r="S1724" s="22"/>
      <c r="T1724" s="21"/>
      <c r="U1724" s="13"/>
      <c r="V1724" s="42"/>
      <c r="W1724" s="22"/>
    </row>
    <row r="1725" spans="17:23" x14ac:dyDescent="0.35">
      <c r="Q1725" s="18"/>
      <c r="R1725" s="18"/>
      <c r="S1725" s="22"/>
      <c r="T1725" s="21"/>
      <c r="U1725" s="13"/>
      <c r="V1725" s="42"/>
      <c r="W1725" s="22"/>
    </row>
    <row r="1726" spans="17:23" x14ac:dyDescent="0.35">
      <c r="Q1726" s="18"/>
      <c r="R1726" s="18"/>
      <c r="S1726" s="22"/>
      <c r="T1726" s="21"/>
      <c r="U1726" s="13"/>
      <c r="V1726" s="42"/>
      <c r="W1726" s="22"/>
    </row>
    <row r="1727" spans="17:23" x14ac:dyDescent="0.35">
      <c r="Q1727" s="18"/>
      <c r="R1727" s="18"/>
      <c r="S1727" s="22"/>
      <c r="T1727" s="21"/>
      <c r="U1727" s="13"/>
      <c r="V1727" s="42"/>
      <c r="W1727" s="22"/>
    </row>
    <row r="1728" spans="17:23" x14ac:dyDescent="0.35">
      <c r="Q1728" s="18"/>
      <c r="R1728" s="18"/>
      <c r="S1728" s="22"/>
      <c r="T1728" s="21"/>
      <c r="U1728" s="13"/>
      <c r="V1728" s="42"/>
      <c r="W1728" s="22"/>
    </row>
    <row r="1729" spans="17:23" x14ac:dyDescent="0.35">
      <c r="Q1729" s="18"/>
      <c r="R1729" s="18"/>
      <c r="S1729" s="22"/>
      <c r="T1729" s="21"/>
      <c r="U1729" s="13"/>
      <c r="V1729" s="42"/>
      <c r="W1729" s="22"/>
    </row>
    <row r="1730" spans="17:23" x14ac:dyDescent="0.35">
      <c r="Q1730" s="18"/>
      <c r="R1730" s="18"/>
      <c r="S1730" s="22"/>
      <c r="T1730" s="21"/>
      <c r="U1730" s="13"/>
      <c r="V1730" s="42"/>
      <c r="W1730" s="22"/>
    </row>
    <row r="1731" spans="17:23" x14ac:dyDescent="0.35">
      <c r="Q1731" s="18"/>
      <c r="R1731" s="18"/>
      <c r="S1731" s="22"/>
      <c r="T1731" s="21"/>
      <c r="U1731" s="13"/>
      <c r="V1731" s="42"/>
      <c r="W1731" s="22"/>
    </row>
    <row r="1732" spans="17:23" x14ac:dyDescent="0.35">
      <c r="Q1732" s="18"/>
      <c r="R1732" s="18"/>
      <c r="S1732" s="22"/>
      <c r="T1732" s="21"/>
      <c r="U1732" s="13"/>
      <c r="V1732" s="42"/>
      <c r="W1732" s="22"/>
    </row>
    <row r="1733" spans="17:23" x14ac:dyDescent="0.35">
      <c r="Q1733" s="18"/>
      <c r="R1733" s="18"/>
      <c r="S1733" s="22"/>
      <c r="T1733" s="21"/>
      <c r="U1733" s="13"/>
      <c r="V1733" s="42"/>
      <c r="W1733" s="22"/>
    </row>
    <row r="1734" spans="17:23" x14ac:dyDescent="0.35">
      <c r="Q1734" s="18"/>
      <c r="R1734" s="18"/>
      <c r="S1734" s="22"/>
      <c r="T1734" s="21"/>
      <c r="U1734" s="13"/>
      <c r="V1734" s="42"/>
      <c r="W1734" s="22"/>
    </row>
    <row r="1735" spans="17:23" x14ac:dyDescent="0.35">
      <c r="Q1735" s="18"/>
      <c r="R1735" s="18"/>
      <c r="S1735" s="22"/>
      <c r="T1735" s="21"/>
      <c r="U1735" s="13"/>
      <c r="V1735" s="42"/>
      <c r="W1735" s="22"/>
    </row>
    <row r="1736" spans="17:23" x14ac:dyDescent="0.35">
      <c r="Q1736" s="18"/>
      <c r="R1736" s="18"/>
      <c r="S1736" s="22"/>
      <c r="T1736" s="21"/>
      <c r="U1736" s="13"/>
      <c r="V1736" s="42"/>
      <c r="W1736" s="22"/>
    </row>
    <row r="1737" spans="17:23" x14ac:dyDescent="0.35">
      <c r="Q1737" s="18"/>
      <c r="R1737" s="18"/>
      <c r="S1737" s="22"/>
      <c r="T1737" s="21"/>
      <c r="U1737" s="13"/>
      <c r="V1737" s="42"/>
      <c r="W1737" s="22"/>
    </row>
    <row r="1738" spans="17:23" x14ac:dyDescent="0.35">
      <c r="Q1738" s="18"/>
      <c r="R1738" s="18"/>
      <c r="S1738" s="22"/>
      <c r="T1738" s="21"/>
      <c r="U1738" s="13"/>
      <c r="V1738" s="42"/>
      <c r="W1738" s="22"/>
    </row>
    <row r="1739" spans="17:23" x14ac:dyDescent="0.35">
      <c r="Q1739" s="18"/>
      <c r="R1739" s="18"/>
      <c r="S1739" s="22"/>
      <c r="T1739" s="21"/>
      <c r="U1739" s="13"/>
      <c r="V1739" s="42"/>
      <c r="W1739" s="22"/>
    </row>
    <row r="1740" spans="17:23" x14ac:dyDescent="0.35">
      <c r="Q1740" s="18"/>
      <c r="R1740" s="18"/>
      <c r="S1740" s="22"/>
      <c r="T1740" s="21"/>
      <c r="U1740" s="13"/>
      <c r="V1740" s="42"/>
      <c r="W1740" s="22"/>
    </row>
    <row r="1741" spans="17:23" x14ac:dyDescent="0.35">
      <c r="Q1741" s="18"/>
      <c r="R1741" s="18"/>
      <c r="S1741" s="22"/>
      <c r="T1741" s="21"/>
      <c r="U1741" s="13"/>
      <c r="V1741" s="42"/>
      <c r="W1741" s="22"/>
    </row>
    <row r="1742" spans="17:23" x14ac:dyDescent="0.35">
      <c r="Q1742" s="18"/>
      <c r="R1742" s="18"/>
      <c r="S1742" s="22"/>
      <c r="T1742" s="21"/>
      <c r="U1742" s="13"/>
      <c r="V1742" s="42"/>
      <c r="W1742" s="22"/>
    </row>
    <row r="1743" spans="17:23" x14ac:dyDescent="0.35">
      <c r="Q1743" s="18"/>
      <c r="R1743" s="18"/>
      <c r="S1743" s="22"/>
      <c r="T1743" s="21"/>
      <c r="U1743" s="13"/>
      <c r="V1743" s="42"/>
      <c r="W1743" s="22"/>
    </row>
    <row r="1744" spans="17:23" x14ac:dyDescent="0.35">
      <c r="Q1744" s="18"/>
      <c r="R1744" s="18"/>
      <c r="S1744" s="22"/>
      <c r="T1744" s="21"/>
      <c r="U1744" s="13"/>
      <c r="V1744" s="42"/>
      <c r="W1744" s="22"/>
    </row>
    <row r="1745" spans="17:23" x14ac:dyDescent="0.35">
      <c r="Q1745" s="18"/>
      <c r="R1745" s="18"/>
      <c r="S1745" s="22"/>
      <c r="T1745" s="21"/>
      <c r="U1745" s="13"/>
      <c r="V1745" s="42"/>
      <c r="W1745" s="22"/>
    </row>
    <row r="1746" spans="17:23" x14ac:dyDescent="0.35">
      <c r="Q1746" s="18"/>
      <c r="R1746" s="18"/>
      <c r="S1746" s="22"/>
      <c r="T1746" s="21"/>
      <c r="U1746" s="13"/>
      <c r="V1746" s="42"/>
      <c r="W1746" s="22"/>
    </row>
    <row r="1747" spans="17:23" x14ac:dyDescent="0.35">
      <c r="Q1747" s="18"/>
      <c r="R1747" s="18"/>
      <c r="S1747" s="22"/>
      <c r="T1747" s="21"/>
      <c r="U1747" s="13"/>
      <c r="V1747" s="42"/>
      <c r="W1747" s="22"/>
    </row>
    <row r="1748" spans="17:23" x14ac:dyDescent="0.35">
      <c r="Q1748" s="18"/>
      <c r="R1748" s="18"/>
      <c r="S1748" s="22"/>
      <c r="T1748" s="21"/>
      <c r="U1748" s="13"/>
      <c r="V1748" s="42"/>
      <c r="W1748" s="22"/>
    </row>
    <row r="1749" spans="17:23" x14ac:dyDescent="0.35">
      <c r="Q1749" s="18"/>
      <c r="R1749" s="18"/>
      <c r="S1749" s="22"/>
      <c r="T1749" s="21"/>
      <c r="U1749" s="13"/>
      <c r="V1749" s="42"/>
      <c r="W1749" s="22"/>
    </row>
    <row r="1750" spans="17:23" x14ac:dyDescent="0.35">
      <c r="Q1750" s="18"/>
      <c r="R1750" s="18"/>
      <c r="S1750" s="22"/>
      <c r="T1750" s="21"/>
      <c r="U1750" s="13"/>
      <c r="V1750" s="42"/>
      <c r="W1750" s="22"/>
    </row>
    <row r="1751" spans="17:23" x14ac:dyDescent="0.35">
      <c r="Q1751" s="18"/>
      <c r="R1751" s="18"/>
      <c r="S1751" s="22"/>
      <c r="T1751" s="21"/>
      <c r="U1751" s="13"/>
      <c r="V1751" s="42"/>
      <c r="W1751" s="22"/>
    </row>
    <row r="1752" spans="17:23" x14ac:dyDescent="0.35">
      <c r="Q1752" s="18"/>
      <c r="R1752" s="18"/>
      <c r="S1752" s="22"/>
      <c r="T1752" s="21"/>
      <c r="U1752" s="13"/>
      <c r="V1752" s="42"/>
      <c r="W1752" s="22"/>
    </row>
    <row r="1753" spans="17:23" x14ac:dyDescent="0.35">
      <c r="Q1753" s="18"/>
      <c r="R1753" s="18"/>
      <c r="S1753" s="22"/>
      <c r="T1753" s="21"/>
      <c r="U1753" s="13"/>
      <c r="V1753" s="42"/>
      <c r="W1753" s="22"/>
    </row>
    <row r="1754" spans="17:23" x14ac:dyDescent="0.35">
      <c r="Q1754" s="18"/>
      <c r="R1754" s="18"/>
      <c r="S1754" s="22"/>
      <c r="T1754" s="21"/>
      <c r="U1754" s="13"/>
      <c r="V1754" s="42"/>
      <c r="W1754" s="22"/>
    </row>
    <row r="1755" spans="17:23" x14ac:dyDescent="0.35">
      <c r="Q1755" s="18"/>
      <c r="R1755" s="18"/>
      <c r="S1755" s="22"/>
      <c r="T1755" s="21"/>
      <c r="U1755" s="13"/>
      <c r="V1755" s="42"/>
      <c r="W1755" s="22"/>
    </row>
    <row r="1756" spans="17:23" x14ac:dyDescent="0.35">
      <c r="Q1756" s="18"/>
      <c r="R1756" s="18"/>
      <c r="S1756" s="22"/>
      <c r="T1756" s="21"/>
      <c r="U1756" s="13"/>
      <c r="V1756" s="42"/>
      <c r="W1756" s="22"/>
    </row>
    <row r="1757" spans="17:23" x14ac:dyDescent="0.35">
      <c r="Q1757" s="18"/>
      <c r="R1757" s="18"/>
      <c r="S1757" s="22"/>
      <c r="T1757" s="21"/>
      <c r="U1757" s="13"/>
      <c r="V1757" s="42"/>
      <c r="W1757" s="22"/>
    </row>
    <row r="1758" spans="17:23" x14ac:dyDescent="0.35">
      <c r="Q1758" s="18"/>
      <c r="R1758" s="18"/>
      <c r="S1758" s="22"/>
      <c r="T1758" s="21"/>
      <c r="U1758" s="13"/>
      <c r="V1758" s="42"/>
      <c r="W1758" s="22"/>
    </row>
    <row r="1759" spans="17:23" x14ac:dyDescent="0.35">
      <c r="Q1759" s="18"/>
      <c r="R1759" s="18"/>
      <c r="S1759" s="22"/>
      <c r="T1759" s="21"/>
      <c r="U1759" s="13"/>
      <c r="V1759" s="42"/>
      <c r="W1759" s="22"/>
    </row>
    <row r="1760" spans="17:23" x14ac:dyDescent="0.35">
      <c r="Q1760" s="18"/>
      <c r="R1760" s="18"/>
      <c r="S1760" s="22"/>
      <c r="T1760" s="21"/>
      <c r="U1760" s="13"/>
      <c r="V1760" s="42"/>
      <c r="W1760" s="22"/>
    </row>
    <row r="1761" spans="17:23" x14ac:dyDescent="0.35">
      <c r="Q1761" s="18"/>
      <c r="R1761" s="18"/>
      <c r="S1761" s="22"/>
      <c r="T1761" s="21"/>
      <c r="U1761" s="13"/>
      <c r="V1761" s="42"/>
      <c r="W1761" s="22"/>
    </row>
    <row r="1762" spans="17:23" x14ac:dyDescent="0.35">
      <c r="Q1762" s="18"/>
      <c r="R1762" s="18"/>
      <c r="S1762" s="22"/>
      <c r="T1762" s="21"/>
      <c r="U1762" s="13"/>
      <c r="V1762" s="42"/>
      <c r="W1762" s="22"/>
    </row>
    <row r="1763" spans="17:23" x14ac:dyDescent="0.35">
      <c r="Q1763" s="18"/>
      <c r="R1763" s="18"/>
      <c r="S1763" s="22"/>
      <c r="T1763" s="21"/>
      <c r="U1763" s="13"/>
      <c r="V1763" s="42"/>
      <c r="W1763" s="22"/>
    </row>
    <row r="1764" spans="17:23" x14ac:dyDescent="0.35">
      <c r="Q1764" s="18"/>
      <c r="R1764" s="18"/>
      <c r="S1764" s="22"/>
      <c r="T1764" s="21"/>
      <c r="U1764" s="13"/>
      <c r="V1764" s="42"/>
      <c r="W1764" s="22"/>
    </row>
    <row r="1765" spans="17:23" x14ac:dyDescent="0.35">
      <c r="Q1765" s="18"/>
      <c r="R1765" s="18"/>
      <c r="S1765" s="22"/>
      <c r="T1765" s="21"/>
      <c r="U1765" s="13"/>
      <c r="V1765" s="42"/>
      <c r="W1765" s="22"/>
    </row>
    <row r="1766" spans="17:23" x14ac:dyDescent="0.35">
      <c r="Q1766" s="18"/>
      <c r="R1766" s="18"/>
      <c r="S1766" s="22"/>
      <c r="T1766" s="21"/>
      <c r="U1766" s="13"/>
      <c r="V1766" s="42"/>
      <c r="W1766" s="22"/>
    </row>
    <row r="1767" spans="17:23" x14ac:dyDescent="0.35">
      <c r="Q1767" s="18"/>
      <c r="R1767" s="18"/>
      <c r="S1767" s="22"/>
      <c r="T1767" s="21"/>
      <c r="U1767" s="13"/>
      <c r="V1767" s="42"/>
      <c r="W1767" s="22"/>
    </row>
    <row r="1768" spans="17:23" x14ac:dyDescent="0.35">
      <c r="Q1768" s="18"/>
      <c r="R1768" s="18"/>
      <c r="S1768" s="22"/>
      <c r="T1768" s="21"/>
      <c r="U1768" s="13"/>
      <c r="V1768" s="42"/>
      <c r="W1768" s="22"/>
    </row>
    <row r="1769" spans="17:23" x14ac:dyDescent="0.35">
      <c r="Q1769" s="18"/>
      <c r="R1769" s="18"/>
      <c r="S1769" s="22"/>
      <c r="T1769" s="21"/>
      <c r="U1769" s="13"/>
      <c r="V1769" s="42"/>
      <c r="W1769" s="22"/>
    </row>
    <row r="1770" spans="17:23" x14ac:dyDescent="0.35">
      <c r="Q1770" s="18"/>
      <c r="R1770" s="18"/>
      <c r="S1770" s="22"/>
      <c r="T1770" s="21"/>
      <c r="U1770" s="13"/>
      <c r="V1770" s="42"/>
      <c r="W1770" s="22"/>
    </row>
    <row r="1771" spans="17:23" x14ac:dyDescent="0.35">
      <c r="Q1771" s="18"/>
      <c r="R1771" s="18"/>
      <c r="S1771" s="22"/>
      <c r="T1771" s="21"/>
      <c r="U1771" s="13"/>
      <c r="V1771" s="42"/>
      <c r="W1771" s="22"/>
    </row>
    <row r="1772" spans="17:23" x14ac:dyDescent="0.35">
      <c r="Q1772" s="18"/>
      <c r="R1772" s="18"/>
      <c r="S1772" s="22"/>
      <c r="T1772" s="21"/>
      <c r="U1772" s="13"/>
      <c r="V1772" s="42"/>
      <c r="W1772" s="22"/>
    </row>
    <row r="1773" spans="17:23" x14ac:dyDescent="0.35">
      <c r="Q1773" s="18"/>
      <c r="R1773" s="18"/>
      <c r="S1773" s="22"/>
      <c r="T1773" s="21"/>
      <c r="U1773" s="13"/>
      <c r="V1773" s="42"/>
      <c r="W1773" s="22"/>
    </row>
    <row r="1774" spans="17:23" x14ac:dyDescent="0.35">
      <c r="Q1774" s="18"/>
      <c r="R1774" s="18"/>
      <c r="S1774" s="22"/>
      <c r="T1774" s="21"/>
      <c r="U1774" s="13"/>
      <c r="V1774" s="42"/>
      <c r="W1774" s="22"/>
    </row>
    <row r="1775" spans="17:23" x14ac:dyDescent="0.35">
      <c r="Q1775" s="18"/>
      <c r="R1775" s="18"/>
      <c r="S1775" s="22"/>
      <c r="T1775" s="21"/>
      <c r="U1775" s="13"/>
      <c r="V1775" s="42"/>
      <c r="W1775" s="22"/>
    </row>
    <row r="1776" spans="17:23" x14ac:dyDescent="0.35">
      <c r="Q1776" s="18"/>
      <c r="R1776" s="18"/>
      <c r="S1776" s="22"/>
      <c r="T1776" s="21"/>
      <c r="U1776" s="13"/>
      <c r="V1776" s="42"/>
      <c r="W1776" s="22"/>
    </row>
    <row r="1777" spans="17:23" x14ac:dyDescent="0.35">
      <c r="Q1777" s="18"/>
      <c r="R1777" s="18"/>
      <c r="S1777" s="22"/>
      <c r="T1777" s="21"/>
      <c r="U1777" s="13"/>
      <c r="V1777" s="42"/>
      <c r="W1777" s="22"/>
    </row>
    <row r="1778" spans="17:23" x14ac:dyDescent="0.35">
      <c r="Q1778" s="18"/>
      <c r="R1778" s="18"/>
      <c r="S1778" s="22"/>
      <c r="T1778" s="21"/>
      <c r="U1778" s="13"/>
      <c r="V1778" s="42"/>
      <c r="W1778" s="22"/>
    </row>
    <row r="1779" spans="17:23" x14ac:dyDescent="0.35">
      <c r="Q1779" s="18"/>
      <c r="R1779" s="18"/>
      <c r="S1779" s="22"/>
      <c r="T1779" s="21"/>
      <c r="U1779" s="13"/>
      <c r="V1779" s="42"/>
      <c r="W1779" s="22"/>
    </row>
    <row r="1780" spans="17:23" x14ac:dyDescent="0.35">
      <c r="Q1780" s="18"/>
      <c r="R1780" s="18"/>
      <c r="S1780" s="22"/>
      <c r="T1780" s="21"/>
      <c r="U1780" s="13"/>
      <c r="V1780" s="42"/>
      <c r="W1780" s="22"/>
    </row>
    <row r="1781" spans="17:23" x14ac:dyDescent="0.35">
      <c r="Q1781" s="18"/>
      <c r="R1781" s="18"/>
      <c r="S1781" s="22"/>
      <c r="T1781" s="21"/>
      <c r="U1781" s="13"/>
      <c r="V1781" s="42"/>
      <c r="W1781" s="22"/>
    </row>
    <row r="1782" spans="17:23" x14ac:dyDescent="0.35">
      <c r="Q1782" s="18"/>
      <c r="R1782" s="18"/>
      <c r="S1782" s="22"/>
      <c r="T1782" s="21"/>
      <c r="U1782" s="13"/>
      <c r="V1782" s="42"/>
      <c r="W1782" s="22"/>
    </row>
    <row r="1783" spans="17:23" x14ac:dyDescent="0.35">
      <c r="Q1783" s="18"/>
      <c r="R1783" s="18"/>
      <c r="S1783" s="22"/>
      <c r="T1783" s="21"/>
      <c r="U1783" s="13"/>
      <c r="V1783" s="42"/>
      <c r="W1783" s="22"/>
    </row>
    <row r="1784" spans="17:23" x14ac:dyDescent="0.35">
      <c r="Q1784" s="18"/>
      <c r="R1784" s="18"/>
      <c r="S1784" s="22"/>
      <c r="T1784" s="21"/>
      <c r="U1784" s="13"/>
      <c r="V1784" s="42"/>
      <c r="W1784" s="22"/>
    </row>
    <row r="1785" spans="17:23" x14ac:dyDescent="0.35">
      <c r="Q1785" s="18"/>
      <c r="R1785" s="18"/>
      <c r="S1785" s="22"/>
      <c r="T1785" s="21"/>
      <c r="U1785" s="13"/>
      <c r="V1785" s="42"/>
      <c r="W1785" s="22"/>
    </row>
    <row r="1786" spans="17:23" x14ac:dyDescent="0.35">
      <c r="Q1786" s="18"/>
      <c r="R1786" s="18"/>
      <c r="S1786" s="22"/>
      <c r="T1786" s="21"/>
      <c r="U1786" s="13"/>
      <c r="V1786" s="42"/>
      <c r="W1786" s="22"/>
    </row>
    <row r="1787" spans="17:23" x14ac:dyDescent="0.35">
      <c r="Q1787" s="18"/>
      <c r="R1787" s="18"/>
      <c r="S1787" s="22"/>
      <c r="T1787" s="21"/>
      <c r="U1787" s="13"/>
      <c r="V1787" s="42"/>
      <c r="W1787" s="22"/>
    </row>
    <row r="1788" spans="17:23" x14ac:dyDescent="0.35">
      <c r="Q1788" s="18"/>
      <c r="R1788" s="18"/>
      <c r="S1788" s="22"/>
      <c r="T1788" s="21"/>
      <c r="U1788" s="13"/>
      <c r="V1788" s="42"/>
      <c r="W1788" s="22"/>
    </row>
    <row r="1789" spans="17:23" x14ac:dyDescent="0.35">
      <c r="Q1789" s="18"/>
      <c r="R1789" s="18"/>
      <c r="S1789" s="22"/>
      <c r="T1789" s="21"/>
      <c r="U1789" s="13"/>
      <c r="V1789" s="42"/>
      <c r="W1789" s="22"/>
    </row>
    <row r="1790" spans="17:23" x14ac:dyDescent="0.35">
      <c r="Q1790" s="18"/>
      <c r="R1790" s="18"/>
      <c r="S1790" s="22"/>
      <c r="T1790" s="21"/>
      <c r="U1790" s="13"/>
      <c r="V1790" s="42"/>
      <c r="W1790" s="22"/>
    </row>
    <row r="1791" spans="17:23" x14ac:dyDescent="0.35">
      <c r="Q1791" s="18"/>
      <c r="R1791" s="18"/>
      <c r="S1791" s="22"/>
      <c r="T1791" s="21"/>
      <c r="U1791" s="13"/>
      <c r="V1791" s="42"/>
      <c r="W1791" s="22"/>
    </row>
    <row r="1792" spans="17:23" x14ac:dyDescent="0.35">
      <c r="Q1792" s="18"/>
      <c r="R1792" s="18"/>
      <c r="S1792" s="22"/>
      <c r="T1792" s="21"/>
      <c r="U1792" s="13"/>
      <c r="V1792" s="42"/>
      <c r="W1792" s="22"/>
    </row>
    <row r="1793" spans="17:23" x14ac:dyDescent="0.35">
      <c r="Q1793" s="18"/>
      <c r="R1793" s="18"/>
      <c r="S1793" s="22"/>
      <c r="T1793" s="21"/>
      <c r="U1793" s="13"/>
      <c r="V1793" s="42"/>
      <c r="W1793" s="22"/>
    </row>
    <row r="1794" spans="17:23" x14ac:dyDescent="0.35">
      <c r="Q1794" s="18"/>
      <c r="R1794" s="18"/>
      <c r="S1794" s="22"/>
      <c r="T1794" s="21"/>
      <c r="U1794" s="13"/>
      <c r="V1794" s="42"/>
      <c r="W1794" s="22"/>
    </row>
    <row r="1795" spans="17:23" x14ac:dyDescent="0.35">
      <c r="Q1795" s="18"/>
      <c r="R1795" s="18"/>
      <c r="S1795" s="22"/>
      <c r="T1795" s="21"/>
      <c r="U1795" s="13"/>
      <c r="V1795" s="42"/>
      <c r="W1795" s="22"/>
    </row>
    <row r="1796" spans="17:23" x14ac:dyDescent="0.35">
      <c r="Q1796" s="18"/>
      <c r="R1796" s="18"/>
      <c r="S1796" s="22"/>
      <c r="T1796" s="21"/>
      <c r="U1796" s="13"/>
      <c r="V1796" s="42"/>
      <c r="W1796" s="22"/>
    </row>
    <row r="1797" spans="17:23" x14ac:dyDescent="0.35">
      <c r="Q1797" s="18"/>
      <c r="R1797" s="18"/>
      <c r="S1797" s="22"/>
      <c r="T1797" s="21"/>
      <c r="U1797" s="13"/>
      <c r="V1797" s="42"/>
      <c r="W1797" s="22"/>
    </row>
    <row r="1798" spans="17:23" x14ac:dyDescent="0.35">
      <c r="Q1798" s="18"/>
      <c r="R1798" s="18"/>
      <c r="S1798" s="22"/>
      <c r="T1798" s="21"/>
      <c r="U1798" s="13"/>
      <c r="V1798" s="42"/>
      <c r="W1798" s="22"/>
    </row>
    <row r="1799" spans="17:23" x14ac:dyDescent="0.35">
      <c r="Q1799" s="18"/>
      <c r="R1799" s="18"/>
      <c r="S1799" s="22"/>
      <c r="T1799" s="21"/>
      <c r="U1799" s="13"/>
      <c r="V1799" s="42"/>
      <c r="W1799" s="22"/>
    </row>
    <row r="1800" spans="17:23" x14ac:dyDescent="0.35">
      <c r="Q1800" s="18"/>
      <c r="R1800" s="18"/>
      <c r="S1800" s="22"/>
      <c r="T1800" s="21"/>
      <c r="U1800" s="13"/>
      <c r="V1800" s="42"/>
      <c r="W1800" s="22"/>
    </row>
    <row r="1801" spans="17:23" x14ac:dyDescent="0.35">
      <c r="Q1801" s="18"/>
      <c r="R1801" s="18"/>
      <c r="S1801" s="22"/>
      <c r="T1801" s="21"/>
      <c r="U1801" s="13"/>
      <c r="V1801" s="42"/>
      <c r="W1801" s="22"/>
    </row>
    <row r="1802" spans="17:23" x14ac:dyDescent="0.35">
      <c r="Q1802" s="18"/>
      <c r="R1802" s="18"/>
      <c r="S1802" s="22"/>
      <c r="T1802" s="21"/>
      <c r="U1802" s="13"/>
      <c r="V1802" s="42"/>
      <c r="W1802" s="22"/>
    </row>
    <row r="1803" spans="17:23" x14ac:dyDescent="0.35">
      <c r="Q1803" s="18"/>
      <c r="R1803" s="18"/>
      <c r="S1803" s="22"/>
      <c r="T1803" s="21"/>
      <c r="U1803" s="13"/>
      <c r="V1803" s="42"/>
      <c r="W1803" s="22"/>
    </row>
    <row r="1804" spans="17:23" x14ac:dyDescent="0.35">
      <c r="Q1804" s="18"/>
      <c r="R1804" s="18"/>
      <c r="S1804" s="22"/>
      <c r="T1804" s="21"/>
      <c r="U1804" s="13"/>
      <c r="V1804" s="42"/>
      <c r="W1804" s="22"/>
    </row>
    <row r="1805" spans="17:23" x14ac:dyDescent="0.35">
      <c r="Q1805" s="18"/>
      <c r="R1805" s="18"/>
      <c r="S1805" s="22"/>
      <c r="T1805" s="21"/>
      <c r="U1805" s="13"/>
      <c r="V1805" s="42"/>
      <c r="W1805" s="22"/>
    </row>
    <row r="1806" spans="17:23" x14ac:dyDescent="0.35">
      <c r="Q1806" s="18"/>
      <c r="R1806" s="18"/>
      <c r="S1806" s="22"/>
      <c r="T1806" s="21"/>
      <c r="U1806" s="13"/>
      <c r="V1806" s="42"/>
      <c r="W1806" s="22"/>
    </row>
    <row r="1807" spans="17:23" x14ac:dyDescent="0.35">
      <c r="Q1807" s="18"/>
      <c r="R1807" s="18"/>
      <c r="S1807" s="22"/>
      <c r="T1807" s="21"/>
      <c r="U1807" s="13"/>
      <c r="V1807" s="42"/>
      <c r="W1807" s="22"/>
    </row>
    <row r="1808" spans="17:23" x14ac:dyDescent="0.35">
      <c r="Q1808" s="18"/>
      <c r="R1808" s="18"/>
      <c r="S1808" s="22"/>
      <c r="T1808" s="21"/>
      <c r="U1808" s="13"/>
      <c r="V1808" s="42"/>
      <c r="W1808" s="22"/>
    </row>
    <row r="1809" spans="17:23" x14ac:dyDescent="0.35">
      <c r="Q1809" s="18"/>
      <c r="R1809" s="18"/>
      <c r="S1809" s="22"/>
      <c r="T1809" s="21"/>
      <c r="U1809" s="13"/>
      <c r="V1809" s="42"/>
      <c r="W1809" s="22"/>
    </row>
    <row r="1810" spans="17:23" x14ac:dyDescent="0.35">
      <c r="Q1810" s="18"/>
      <c r="R1810" s="18"/>
      <c r="S1810" s="22"/>
      <c r="T1810" s="21"/>
      <c r="U1810" s="13"/>
      <c r="V1810" s="42"/>
      <c r="W1810" s="22"/>
    </row>
    <row r="1811" spans="17:23" x14ac:dyDescent="0.35">
      <c r="Q1811" s="18"/>
      <c r="R1811" s="18"/>
      <c r="S1811" s="22"/>
      <c r="T1811" s="21"/>
      <c r="U1811" s="13"/>
      <c r="V1811" s="42"/>
      <c r="W1811" s="22"/>
    </row>
    <row r="1812" spans="17:23" x14ac:dyDescent="0.35">
      <c r="Q1812" s="18"/>
      <c r="R1812" s="18"/>
      <c r="S1812" s="22"/>
      <c r="T1812" s="21"/>
      <c r="U1812" s="13"/>
      <c r="V1812" s="42"/>
      <c r="W1812" s="22"/>
    </row>
    <row r="1813" spans="17:23" x14ac:dyDescent="0.35">
      <c r="Q1813" s="18"/>
      <c r="R1813" s="18"/>
      <c r="S1813" s="22"/>
      <c r="T1813" s="21"/>
      <c r="U1813" s="13"/>
      <c r="V1813" s="42"/>
      <c r="W1813" s="22"/>
    </row>
    <row r="1814" spans="17:23" x14ac:dyDescent="0.35">
      <c r="Q1814" s="18"/>
      <c r="R1814" s="18"/>
      <c r="S1814" s="22"/>
      <c r="T1814" s="21"/>
      <c r="U1814" s="13"/>
      <c r="V1814" s="42"/>
      <c r="W1814" s="22"/>
    </row>
    <row r="1815" spans="17:23" x14ac:dyDescent="0.35">
      <c r="Q1815" s="18"/>
      <c r="R1815" s="18"/>
      <c r="S1815" s="22"/>
      <c r="T1815" s="21"/>
      <c r="U1815" s="13"/>
      <c r="V1815" s="42"/>
      <c r="W1815" s="22"/>
    </row>
    <row r="1816" spans="17:23" x14ac:dyDescent="0.35">
      <c r="Q1816" s="18"/>
      <c r="R1816" s="18"/>
      <c r="S1816" s="22"/>
      <c r="T1816" s="21"/>
      <c r="U1816" s="13"/>
      <c r="V1816" s="42"/>
      <c r="W1816" s="22"/>
    </row>
    <row r="1817" spans="17:23" x14ac:dyDescent="0.35">
      <c r="Q1817" s="18"/>
      <c r="R1817" s="18"/>
      <c r="S1817" s="22"/>
      <c r="T1817" s="21"/>
      <c r="U1817" s="13"/>
      <c r="V1817" s="42"/>
      <c r="W1817" s="22"/>
    </row>
    <row r="1818" spans="17:23" x14ac:dyDescent="0.35">
      <c r="Q1818" s="18"/>
      <c r="R1818" s="18"/>
      <c r="S1818" s="22"/>
      <c r="T1818" s="21"/>
      <c r="U1818" s="13"/>
      <c r="V1818" s="42"/>
      <c r="W1818" s="22"/>
    </row>
    <row r="1819" spans="17:23" x14ac:dyDescent="0.35">
      <c r="Q1819" s="18"/>
      <c r="R1819" s="18"/>
      <c r="S1819" s="22"/>
      <c r="T1819" s="21"/>
      <c r="U1819" s="13"/>
      <c r="V1819" s="42"/>
      <c r="W1819" s="22"/>
    </row>
    <row r="1820" spans="17:23" x14ac:dyDescent="0.35">
      <c r="Q1820" s="18"/>
      <c r="R1820" s="18"/>
      <c r="S1820" s="22"/>
      <c r="T1820" s="21"/>
      <c r="U1820" s="13"/>
      <c r="V1820" s="42"/>
      <c r="W1820" s="22"/>
    </row>
    <row r="1821" spans="17:23" x14ac:dyDescent="0.35">
      <c r="Q1821" s="18"/>
      <c r="R1821" s="18"/>
      <c r="S1821" s="22"/>
      <c r="T1821" s="21"/>
      <c r="U1821" s="13"/>
      <c r="V1821" s="42"/>
      <c r="W1821" s="22"/>
    </row>
    <row r="1822" spans="17:23" x14ac:dyDescent="0.35">
      <c r="Q1822" s="18"/>
      <c r="R1822" s="18"/>
      <c r="S1822" s="22"/>
      <c r="T1822" s="21"/>
      <c r="U1822" s="13"/>
      <c r="V1822" s="42"/>
      <c r="W1822" s="22"/>
    </row>
    <row r="1823" spans="17:23" x14ac:dyDescent="0.35">
      <c r="Q1823" s="18"/>
      <c r="R1823" s="18"/>
      <c r="S1823" s="22"/>
      <c r="T1823" s="21"/>
      <c r="U1823" s="13"/>
      <c r="V1823" s="42"/>
      <c r="W1823" s="22"/>
    </row>
    <row r="1824" spans="17:23" x14ac:dyDescent="0.35">
      <c r="Q1824" s="18"/>
      <c r="R1824" s="18"/>
      <c r="S1824" s="22"/>
      <c r="T1824" s="21"/>
      <c r="U1824" s="13"/>
      <c r="V1824" s="42"/>
      <c r="W1824" s="22"/>
    </row>
    <row r="1825" spans="17:23" x14ac:dyDescent="0.35">
      <c r="Q1825" s="18"/>
      <c r="R1825" s="18"/>
      <c r="S1825" s="22"/>
      <c r="T1825" s="21"/>
      <c r="U1825" s="13"/>
      <c r="V1825" s="42"/>
      <c r="W1825" s="22"/>
    </row>
    <row r="1826" spans="17:23" x14ac:dyDescent="0.35">
      <c r="Q1826" s="18"/>
      <c r="R1826" s="18"/>
      <c r="S1826" s="22"/>
      <c r="T1826" s="21"/>
      <c r="U1826" s="13"/>
      <c r="V1826" s="42"/>
      <c r="W1826" s="22"/>
    </row>
    <row r="1827" spans="17:23" x14ac:dyDescent="0.35">
      <c r="Q1827" s="18"/>
      <c r="R1827" s="18"/>
      <c r="S1827" s="22"/>
      <c r="T1827" s="21"/>
      <c r="U1827" s="13"/>
      <c r="V1827" s="42"/>
      <c r="W1827" s="22"/>
    </row>
    <row r="1828" spans="17:23" x14ac:dyDescent="0.35">
      <c r="Q1828" s="18"/>
      <c r="R1828" s="18"/>
      <c r="S1828" s="22"/>
      <c r="T1828" s="21"/>
      <c r="U1828" s="13"/>
      <c r="V1828" s="42"/>
      <c r="W1828" s="22"/>
    </row>
    <row r="1829" spans="17:23" x14ac:dyDescent="0.35">
      <c r="Q1829" s="18"/>
      <c r="R1829" s="18"/>
      <c r="S1829" s="22"/>
      <c r="T1829" s="21"/>
      <c r="U1829" s="13"/>
      <c r="V1829" s="42"/>
      <c r="W1829" s="22"/>
    </row>
    <row r="1830" spans="17:23" x14ac:dyDescent="0.35">
      <c r="Q1830" s="18"/>
      <c r="R1830" s="18"/>
      <c r="S1830" s="22"/>
      <c r="T1830" s="21"/>
      <c r="U1830" s="13"/>
      <c r="V1830" s="42"/>
      <c r="W1830" s="22"/>
    </row>
    <row r="1831" spans="17:23" x14ac:dyDescent="0.35">
      <c r="Q1831" s="18"/>
      <c r="R1831" s="18"/>
      <c r="S1831" s="22"/>
      <c r="T1831" s="21"/>
      <c r="U1831" s="13"/>
      <c r="V1831" s="42"/>
      <c r="W1831" s="22"/>
    </row>
    <row r="1832" spans="17:23" x14ac:dyDescent="0.35">
      <c r="Q1832" s="18"/>
      <c r="R1832" s="18"/>
      <c r="S1832" s="22"/>
      <c r="T1832" s="21"/>
      <c r="U1832" s="13"/>
      <c r="V1832" s="42"/>
      <c r="W1832" s="22"/>
    </row>
    <row r="1833" spans="17:23" x14ac:dyDescent="0.35">
      <c r="Q1833" s="18"/>
      <c r="R1833" s="18"/>
      <c r="S1833" s="22"/>
      <c r="T1833" s="21"/>
      <c r="U1833" s="13"/>
      <c r="V1833" s="42"/>
      <c r="W1833" s="22"/>
    </row>
    <row r="1834" spans="17:23" x14ac:dyDescent="0.35">
      <c r="Q1834" s="18"/>
      <c r="R1834" s="18"/>
      <c r="S1834" s="22"/>
      <c r="T1834" s="21"/>
      <c r="U1834" s="13"/>
      <c r="V1834" s="42"/>
      <c r="W1834" s="22"/>
    </row>
    <row r="1835" spans="17:23" x14ac:dyDescent="0.35">
      <c r="Q1835" s="18"/>
      <c r="R1835" s="18"/>
      <c r="S1835" s="22"/>
      <c r="T1835" s="21"/>
      <c r="U1835" s="13"/>
      <c r="V1835" s="42"/>
      <c r="W1835" s="22"/>
    </row>
    <row r="1836" spans="17:23" x14ac:dyDescent="0.35">
      <c r="Q1836" s="18"/>
      <c r="R1836" s="18"/>
      <c r="S1836" s="22"/>
      <c r="T1836" s="21"/>
      <c r="U1836" s="13"/>
      <c r="V1836" s="42"/>
      <c r="W1836" s="22"/>
    </row>
    <row r="1837" spans="17:23" x14ac:dyDescent="0.35">
      <c r="Q1837" s="18"/>
      <c r="R1837" s="18"/>
      <c r="S1837" s="22"/>
      <c r="T1837" s="21"/>
      <c r="U1837" s="13"/>
      <c r="V1837" s="42"/>
      <c r="W1837" s="22"/>
    </row>
    <row r="1838" spans="17:23" x14ac:dyDescent="0.35">
      <c r="Q1838" s="18"/>
      <c r="R1838" s="18"/>
      <c r="S1838" s="22"/>
      <c r="T1838" s="21"/>
      <c r="U1838" s="13"/>
      <c r="V1838" s="42"/>
      <c r="W1838" s="22"/>
    </row>
    <row r="1839" spans="17:23" x14ac:dyDescent="0.35">
      <c r="Q1839" s="18"/>
      <c r="R1839" s="18"/>
      <c r="S1839" s="22"/>
      <c r="T1839" s="21"/>
      <c r="U1839" s="13"/>
      <c r="V1839" s="42"/>
      <c r="W1839" s="22"/>
    </row>
    <row r="1840" spans="17:23" x14ac:dyDescent="0.35">
      <c r="Q1840" s="18"/>
      <c r="R1840" s="18"/>
      <c r="S1840" s="22"/>
      <c r="T1840" s="21"/>
      <c r="U1840" s="13"/>
      <c r="V1840" s="42"/>
      <c r="W1840" s="22"/>
    </row>
    <row r="1841" spans="17:23" x14ac:dyDescent="0.35">
      <c r="Q1841" s="18"/>
      <c r="R1841" s="18"/>
      <c r="S1841" s="22"/>
      <c r="T1841" s="21"/>
      <c r="U1841" s="13"/>
      <c r="V1841" s="42"/>
      <c r="W1841" s="22"/>
    </row>
    <row r="1842" spans="17:23" x14ac:dyDescent="0.35">
      <c r="Q1842" s="18"/>
      <c r="R1842" s="18"/>
      <c r="S1842" s="22"/>
      <c r="T1842" s="21"/>
      <c r="U1842" s="13"/>
      <c r="V1842" s="42"/>
      <c r="W1842" s="22"/>
    </row>
    <row r="1843" spans="17:23" x14ac:dyDescent="0.35">
      <c r="Q1843" s="18"/>
      <c r="R1843" s="18"/>
      <c r="S1843" s="22"/>
      <c r="T1843" s="21"/>
      <c r="U1843" s="13"/>
      <c r="V1843" s="42"/>
      <c r="W1843" s="22"/>
    </row>
    <row r="1844" spans="17:23" x14ac:dyDescent="0.35">
      <c r="Q1844" s="18"/>
      <c r="R1844" s="18"/>
      <c r="S1844" s="22"/>
      <c r="T1844" s="21"/>
      <c r="U1844" s="13"/>
      <c r="V1844" s="42"/>
      <c r="W1844" s="22"/>
    </row>
    <row r="1845" spans="17:23" x14ac:dyDescent="0.35">
      <c r="Q1845" s="18"/>
      <c r="R1845" s="18"/>
      <c r="S1845" s="22"/>
      <c r="T1845" s="21"/>
      <c r="U1845" s="13"/>
      <c r="V1845" s="42"/>
      <c r="W1845" s="22"/>
    </row>
    <row r="1846" spans="17:23" x14ac:dyDescent="0.35">
      <c r="Q1846" s="18"/>
      <c r="R1846" s="18"/>
      <c r="S1846" s="22"/>
      <c r="T1846" s="21"/>
      <c r="U1846" s="13"/>
      <c r="V1846" s="42"/>
      <c r="W1846" s="22"/>
    </row>
    <row r="1847" spans="17:23" x14ac:dyDescent="0.35">
      <c r="Q1847" s="18"/>
      <c r="R1847" s="18"/>
      <c r="S1847" s="22"/>
      <c r="T1847" s="21"/>
      <c r="U1847" s="13"/>
      <c r="V1847" s="42"/>
      <c r="W1847" s="22"/>
    </row>
    <row r="1848" spans="17:23" x14ac:dyDescent="0.35">
      <c r="Q1848" s="18"/>
      <c r="R1848" s="18"/>
      <c r="S1848" s="22"/>
      <c r="T1848" s="21"/>
      <c r="U1848" s="13"/>
      <c r="V1848" s="42"/>
      <c r="W1848" s="22"/>
    </row>
    <row r="1849" spans="17:23" x14ac:dyDescent="0.35">
      <c r="Q1849" s="18"/>
      <c r="R1849" s="18"/>
      <c r="S1849" s="22"/>
      <c r="T1849" s="21"/>
      <c r="U1849" s="13"/>
      <c r="V1849" s="42"/>
      <c r="W1849" s="22"/>
    </row>
    <row r="1850" spans="17:23" x14ac:dyDescent="0.35">
      <c r="Q1850" s="18"/>
      <c r="R1850" s="18"/>
      <c r="S1850" s="22"/>
      <c r="T1850" s="21"/>
      <c r="U1850" s="13"/>
      <c r="V1850" s="42"/>
      <c r="W1850" s="22"/>
    </row>
    <row r="1851" spans="17:23" x14ac:dyDescent="0.35">
      <c r="Q1851" s="18"/>
      <c r="R1851" s="18"/>
      <c r="S1851" s="22"/>
      <c r="T1851" s="21"/>
      <c r="U1851" s="13"/>
      <c r="V1851" s="42"/>
      <c r="W1851" s="22"/>
    </row>
    <row r="1852" spans="17:23" x14ac:dyDescent="0.35">
      <c r="Q1852" s="18"/>
      <c r="R1852" s="18"/>
      <c r="S1852" s="22"/>
      <c r="T1852" s="21"/>
      <c r="U1852" s="13"/>
      <c r="V1852" s="42"/>
      <c r="W1852" s="22"/>
    </row>
    <row r="1853" spans="17:23" x14ac:dyDescent="0.35">
      <c r="Q1853" s="18"/>
      <c r="R1853" s="18"/>
      <c r="S1853" s="22"/>
      <c r="T1853" s="21"/>
      <c r="U1853" s="13"/>
      <c r="V1853" s="42"/>
      <c r="W1853" s="22"/>
    </row>
    <row r="1854" spans="17:23" x14ac:dyDescent="0.35">
      <c r="Q1854" s="18"/>
      <c r="R1854" s="18"/>
      <c r="S1854" s="22"/>
      <c r="T1854" s="21"/>
      <c r="U1854" s="13"/>
      <c r="V1854" s="42"/>
      <c r="W1854" s="22"/>
    </row>
    <row r="1855" spans="17:23" x14ac:dyDescent="0.35">
      <c r="Q1855" s="18"/>
      <c r="R1855" s="18"/>
      <c r="S1855" s="22"/>
      <c r="T1855" s="21"/>
      <c r="U1855" s="13"/>
      <c r="V1855" s="42"/>
      <c r="W1855" s="22"/>
    </row>
    <row r="1856" spans="17:23" x14ac:dyDescent="0.35">
      <c r="Q1856" s="18"/>
      <c r="R1856" s="18"/>
      <c r="S1856" s="22"/>
      <c r="T1856" s="21"/>
      <c r="U1856" s="13"/>
      <c r="V1856" s="42"/>
      <c r="W1856" s="22"/>
    </row>
    <row r="1857" spans="17:23" x14ac:dyDescent="0.35">
      <c r="Q1857" s="18"/>
      <c r="R1857" s="18"/>
      <c r="S1857" s="22"/>
      <c r="T1857" s="21"/>
      <c r="U1857" s="13"/>
      <c r="V1857" s="42"/>
      <c r="W1857" s="22"/>
    </row>
    <row r="1858" spans="17:23" x14ac:dyDescent="0.35">
      <c r="Q1858" s="18"/>
      <c r="R1858" s="18"/>
      <c r="S1858" s="22"/>
      <c r="T1858" s="21"/>
      <c r="U1858" s="13"/>
      <c r="V1858" s="42"/>
      <c r="W1858" s="22"/>
    </row>
    <row r="1859" spans="17:23" x14ac:dyDescent="0.35">
      <c r="Q1859" s="18"/>
      <c r="R1859" s="18"/>
      <c r="S1859" s="22"/>
      <c r="T1859" s="21"/>
      <c r="U1859" s="13"/>
      <c r="V1859" s="42"/>
      <c r="W1859" s="22"/>
    </row>
    <row r="1860" spans="17:23" x14ac:dyDescent="0.35">
      <c r="Q1860" s="18"/>
      <c r="R1860" s="18"/>
      <c r="S1860" s="22"/>
      <c r="T1860" s="21"/>
      <c r="U1860" s="13"/>
      <c r="V1860" s="42"/>
      <c r="W1860" s="22"/>
    </row>
    <row r="1861" spans="17:23" x14ac:dyDescent="0.35">
      <c r="Q1861" s="18"/>
      <c r="R1861" s="18"/>
      <c r="S1861" s="22"/>
      <c r="T1861" s="21"/>
      <c r="U1861" s="13"/>
      <c r="V1861" s="42"/>
      <c r="W1861" s="22"/>
    </row>
    <row r="1862" spans="17:23" x14ac:dyDescent="0.35">
      <c r="Q1862" s="18"/>
      <c r="R1862" s="18"/>
      <c r="S1862" s="22"/>
      <c r="T1862" s="21"/>
      <c r="U1862" s="13"/>
      <c r="V1862" s="42"/>
      <c r="W1862" s="22"/>
    </row>
    <row r="1863" spans="17:23" x14ac:dyDescent="0.35">
      <c r="Q1863" s="18"/>
      <c r="R1863" s="18"/>
      <c r="S1863" s="22"/>
      <c r="T1863" s="21"/>
      <c r="U1863" s="13"/>
      <c r="V1863" s="42"/>
      <c r="W1863" s="22"/>
    </row>
    <row r="1864" spans="17:23" x14ac:dyDescent="0.35">
      <c r="Q1864" s="18"/>
      <c r="R1864" s="18"/>
      <c r="S1864" s="22"/>
      <c r="T1864" s="21"/>
      <c r="U1864" s="13"/>
      <c r="V1864" s="42"/>
      <c r="W1864" s="22"/>
    </row>
    <row r="1865" spans="17:23" x14ac:dyDescent="0.35">
      <c r="Q1865" s="18"/>
      <c r="R1865" s="18"/>
      <c r="S1865" s="22"/>
      <c r="T1865" s="21"/>
      <c r="U1865" s="13"/>
      <c r="V1865" s="42"/>
      <c r="W1865" s="22"/>
    </row>
    <row r="1866" spans="17:23" x14ac:dyDescent="0.35">
      <c r="Q1866" s="18"/>
      <c r="R1866" s="18"/>
      <c r="S1866" s="22"/>
      <c r="T1866" s="21"/>
      <c r="U1866" s="13"/>
      <c r="V1866" s="42"/>
      <c r="W1866" s="22"/>
    </row>
    <row r="1867" spans="17:23" x14ac:dyDescent="0.35">
      <c r="Q1867" s="18"/>
      <c r="R1867" s="18"/>
      <c r="S1867" s="22"/>
      <c r="T1867" s="21"/>
      <c r="U1867" s="13"/>
      <c r="V1867" s="42"/>
      <c r="W1867" s="22"/>
    </row>
    <row r="1868" spans="17:23" x14ac:dyDescent="0.35">
      <c r="Q1868" s="18"/>
      <c r="R1868" s="18"/>
      <c r="S1868" s="22"/>
      <c r="T1868" s="21"/>
      <c r="U1868" s="13"/>
      <c r="V1868" s="42"/>
      <c r="W1868" s="22"/>
    </row>
    <row r="1869" spans="17:23" x14ac:dyDescent="0.35">
      <c r="Q1869" s="18"/>
      <c r="R1869" s="18"/>
      <c r="S1869" s="22"/>
      <c r="T1869" s="21"/>
      <c r="U1869" s="13"/>
      <c r="V1869" s="42"/>
      <c r="W1869" s="22"/>
    </row>
    <row r="1870" spans="17:23" x14ac:dyDescent="0.35">
      <c r="Q1870" s="18"/>
      <c r="R1870" s="18"/>
      <c r="S1870" s="22"/>
      <c r="T1870" s="21"/>
      <c r="U1870" s="13"/>
      <c r="V1870" s="42"/>
      <c r="W1870" s="22"/>
    </row>
    <row r="1871" spans="17:23" x14ac:dyDescent="0.35">
      <c r="Q1871" s="18"/>
      <c r="R1871" s="18"/>
      <c r="S1871" s="22"/>
      <c r="T1871" s="21"/>
      <c r="U1871" s="13"/>
      <c r="V1871" s="42"/>
      <c r="W1871" s="22"/>
    </row>
    <row r="1872" spans="17:23" x14ac:dyDescent="0.35">
      <c r="Q1872" s="18"/>
      <c r="R1872" s="18"/>
      <c r="S1872" s="22"/>
      <c r="T1872" s="21"/>
      <c r="U1872" s="13"/>
      <c r="V1872" s="42"/>
      <c r="W1872" s="22"/>
    </row>
    <row r="1873" spans="17:23" x14ac:dyDescent="0.35">
      <c r="Q1873" s="18"/>
      <c r="R1873" s="18"/>
      <c r="S1873" s="22"/>
      <c r="T1873" s="21"/>
      <c r="U1873" s="13"/>
      <c r="V1873" s="42"/>
      <c r="W1873" s="22"/>
    </row>
    <row r="1874" spans="17:23" x14ac:dyDescent="0.35">
      <c r="Q1874" s="18"/>
      <c r="R1874" s="18"/>
      <c r="S1874" s="22"/>
      <c r="T1874" s="21"/>
      <c r="U1874" s="13"/>
      <c r="V1874" s="42"/>
      <c r="W1874" s="22"/>
    </row>
    <row r="1875" spans="17:23" x14ac:dyDescent="0.35">
      <c r="Q1875" s="18"/>
      <c r="R1875" s="18"/>
      <c r="S1875" s="22"/>
      <c r="T1875" s="21"/>
      <c r="U1875" s="13"/>
      <c r="V1875" s="42"/>
      <c r="W1875" s="22"/>
    </row>
    <row r="1876" spans="17:23" x14ac:dyDescent="0.35">
      <c r="Q1876" s="18"/>
      <c r="R1876" s="18"/>
      <c r="S1876" s="22"/>
      <c r="T1876" s="21"/>
      <c r="U1876" s="13"/>
      <c r="V1876" s="42"/>
      <c r="W1876" s="22"/>
    </row>
    <row r="1877" spans="17:23" x14ac:dyDescent="0.35">
      <c r="Q1877" s="18"/>
      <c r="R1877" s="18"/>
      <c r="S1877" s="22"/>
      <c r="T1877" s="21"/>
      <c r="U1877" s="13"/>
      <c r="V1877" s="42"/>
      <c r="W1877" s="22"/>
    </row>
    <row r="1878" spans="17:23" x14ac:dyDescent="0.35">
      <c r="Q1878" s="18"/>
      <c r="R1878" s="18"/>
      <c r="S1878" s="22"/>
      <c r="T1878" s="21"/>
      <c r="U1878" s="13"/>
      <c r="V1878" s="42"/>
      <c r="W1878" s="22"/>
    </row>
    <row r="1879" spans="17:23" x14ac:dyDescent="0.35">
      <c r="Q1879" s="18"/>
      <c r="R1879" s="18"/>
      <c r="S1879" s="22"/>
      <c r="T1879" s="21"/>
      <c r="U1879" s="13"/>
      <c r="V1879" s="42"/>
      <c r="W1879" s="22"/>
    </row>
    <row r="1880" spans="17:23" x14ac:dyDescent="0.35">
      <c r="Q1880" s="18"/>
      <c r="R1880" s="18"/>
      <c r="S1880" s="22"/>
      <c r="T1880" s="21"/>
      <c r="U1880" s="13"/>
      <c r="V1880" s="42"/>
      <c r="W1880" s="22"/>
    </row>
    <row r="1881" spans="17:23" x14ac:dyDescent="0.35">
      <c r="Q1881" s="18"/>
      <c r="R1881" s="18"/>
      <c r="S1881" s="22"/>
      <c r="T1881" s="21"/>
      <c r="U1881" s="13"/>
      <c r="V1881" s="42"/>
      <c r="W1881" s="22"/>
    </row>
    <row r="1882" spans="17:23" x14ac:dyDescent="0.35">
      <c r="Q1882" s="18"/>
      <c r="R1882" s="18"/>
      <c r="S1882" s="22"/>
      <c r="T1882" s="21"/>
      <c r="U1882" s="13"/>
      <c r="V1882" s="42"/>
      <c r="W1882" s="22"/>
    </row>
    <row r="1883" spans="17:23" x14ac:dyDescent="0.35">
      <c r="Q1883" s="18"/>
      <c r="R1883" s="18"/>
      <c r="S1883" s="22"/>
      <c r="T1883" s="21"/>
      <c r="U1883" s="13"/>
      <c r="V1883" s="42"/>
      <c r="W1883" s="22"/>
    </row>
    <row r="1884" spans="17:23" x14ac:dyDescent="0.35">
      <c r="Q1884" s="18"/>
      <c r="R1884" s="18"/>
      <c r="S1884" s="22"/>
      <c r="T1884" s="21"/>
      <c r="U1884" s="13"/>
      <c r="V1884" s="42"/>
      <c r="W1884" s="22"/>
    </row>
    <row r="1885" spans="17:23" x14ac:dyDescent="0.35">
      <c r="Q1885" s="18"/>
      <c r="R1885" s="18"/>
      <c r="S1885" s="22"/>
      <c r="T1885" s="21"/>
      <c r="U1885" s="13"/>
      <c r="V1885" s="42"/>
      <c r="W1885" s="22"/>
    </row>
    <row r="1886" spans="17:23" x14ac:dyDescent="0.35">
      <c r="Q1886" s="18"/>
      <c r="R1886" s="18"/>
      <c r="S1886" s="22"/>
      <c r="T1886" s="21"/>
      <c r="U1886" s="13"/>
      <c r="V1886" s="42"/>
      <c r="W1886" s="22"/>
    </row>
    <row r="1887" spans="17:23" x14ac:dyDescent="0.35">
      <c r="Q1887" s="18"/>
      <c r="R1887" s="18"/>
      <c r="S1887" s="22"/>
      <c r="T1887" s="21"/>
      <c r="U1887" s="13"/>
      <c r="V1887" s="42"/>
      <c r="W1887" s="22"/>
    </row>
    <row r="1888" spans="17:23" x14ac:dyDescent="0.35">
      <c r="Q1888" s="18"/>
      <c r="R1888" s="18"/>
      <c r="S1888" s="22"/>
      <c r="T1888" s="21"/>
      <c r="U1888" s="13"/>
      <c r="V1888" s="42"/>
      <c r="W1888" s="22"/>
    </row>
    <row r="1889" spans="17:23" x14ac:dyDescent="0.35">
      <c r="Q1889" s="18"/>
      <c r="R1889" s="18"/>
      <c r="S1889" s="22"/>
      <c r="T1889" s="21"/>
      <c r="U1889" s="13"/>
      <c r="V1889" s="42"/>
      <c r="W1889" s="22"/>
    </row>
    <row r="1890" spans="17:23" x14ac:dyDescent="0.35">
      <c r="Q1890" s="18"/>
      <c r="R1890" s="18"/>
      <c r="S1890" s="22"/>
      <c r="T1890" s="21"/>
      <c r="U1890" s="13"/>
      <c r="V1890" s="42"/>
      <c r="W1890" s="22"/>
    </row>
    <row r="1891" spans="17:23" x14ac:dyDescent="0.35">
      <c r="Q1891" s="18"/>
      <c r="R1891" s="18"/>
      <c r="S1891" s="22"/>
      <c r="T1891" s="21"/>
      <c r="U1891" s="13"/>
      <c r="V1891" s="42"/>
      <c r="W1891" s="22"/>
    </row>
    <row r="1892" spans="17:23" x14ac:dyDescent="0.35">
      <c r="Q1892" s="18"/>
      <c r="R1892" s="18"/>
      <c r="S1892" s="22"/>
      <c r="T1892" s="21"/>
      <c r="U1892" s="13"/>
      <c r="V1892" s="42"/>
      <c r="W1892" s="22"/>
    </row>
    <row r="1893" spans="17:23" x14ac:dyDescent="0.35">
      <c r="Q1893" s="18"/>
      <c r="R1893" s="18"/>
      <c r="S1893" s="22"/>
      <c r="T1893" s="21"/>
      <c r="U1893" s="13"/>
      <c r="V1893" s="42"/>
      <c r="W1893" s="22"/>
    </row>
    <row r="1894" spans="17:23" x14ac:dyDescent="0.35">
      <c r="Q1894" s="18"/>
      <c r="R1894" s="18"/>
      <c r="S1894" s="22"/>
      <c r="T1894" s="21"/>
      <c r="U1894" s="13"/>
      <c r="V1894" s="42"/>
      <c r="W1894" s="22"/>
    </row>
    <row r="1895" spans="17:23" x14ac:dyDescent="0.35">
      <c r="Q1895" s="18"/>
      <c r="R1895" s="18"/>
      <c r="S1895" s="22"/>
      <c r="T1895" s="21"/>
      <c r="U1895" s="13"/>
      <c r="V1895" s="42"/>
      <c r="W1895" s="22"/>
    </row>
    <row r="1896" spans="17:23" x14ac:dyDescent="0.35">
      <c r="Q1896" s="18"/>
      <c r="R1896" s="18"/>
      <c r="S1896" s="22"/>
      <c r="T1896" s="21"/>
      <c r="U1896" s="13"/>
      <c r="V1896" s="42"/>
      <c r="W1896" s="22"/>
    </row>
    <row r="1897" spans="17:23" x14ac:dyDescent="0.35">
      <c r="Q1897" s="18"/>
      <c r="R1897" s="18"/>
      <c r="S1897" s="22"/>
      <c r="T1897" s="21"/>
      <c r="U1897" s="13"/>
      <c r="V1897" s="42"/>
      <c r="W1897" s="22"/>
    </row>
    <row r="1898" spans="17:23" x14ac:dyDescent="0.35">
      <c r="Q1898" s="18"/>
      <c r="R1898" s="18"/>
      <c r="S1898" s="22"/>
      <c r="T1898" s="21"/>
      <c r="U1898" s="13"/>
      <c r="V1898" s="42"/>
      <c r="W1898" s="22"/>
    </row>
    <row r="1899" spans="17:23" x14ac:dyDescent="0.35">
      <c r="Q1899" s="18"/>
      <c r="R1899" s="18"/>
      <c r="S1899" s="22"/>
      <c r="T1899" s="21"/>
      <c r="U1899" s="13"/>
      <c r="V1899" s="42"/>
      <c r="W1899" s="22"/>
    </row>
    <row r="1900" spans="17:23" x14ac:dyDescent="0.35">
      <c r="Q1900" s="18"/>
      <c r="R1900" s="18"/>
      <c r="S1900" s="22"/>
      <c r="T1900" s="21"/>
      <c r="U1900" s="13"/>
      <c r="V1900" s="42"/>
      <c r="W1900" s="22"/>
    </row>
    <row r="1901" spans="17:23" x14ac:dyDescent="0.35">
      <c r="Q1901" s="18"/>
      <c r="R1901" s="18"/>
      <c r="S1901" s="22"/>
      <c r="T1901" s="21"/>
      <c r="U1901" s="13"/>
      <c r="V1901" s="42"/>
      <c r="W1901" s="22"/>
    </row>
    <row r="1902" spans="17:23" x14ac:dyDescent="0.35">
      <c r="Q1902" s="18"/>
      <c r="R1902" s="18"/>
      <c r="S1902" s="22"/>
      <c r="T1902" s="21"/>
      <c r="U1902" s="13"/>
      <c r="V1902" s="42"/>
      <c r="W1902" s="22"/>
    </row>
    <row r="1903" spans="17:23" x14ac:dyDescent="0.35">
      <c r="Q1903" s="18"/>
      <c r="R1903" s="18"/>
      <c r="S1903" s="22"/>
      <c r="T1903" s="21"/>
      <c r="U1903" s="13"/>
      <c r="V1903" s="42"/>
      <c r="W1903" s="22"/>
    </row>
    <row r="1904" spans="17:23" x14ac:dyDescent="0.35">
      <c r="Q1904" s="18"/>
      <c r="R1904" s="18"/>
      <c r="S1904" s="22"/>
      <c r="T1904" s="21"/>
      <c r="U1904" s="13"/>
      <c r="V1904" s="42"/>
      <c r="W1904" s="22"/>
    </row>
    <row r="1905" spans="17:23" x14ac:dyDescent="0.35">
      <c r="Q1905" s="18"/>
      <c r="R1905" s="18"/>
      <c r="S1905" s="22"/>
      <c r="T1905" s="21"/>
      <c r="U1905" s="13"/>
      <c r="V1905" s="42"/>
      <c r="W1905" s="22"/>
    </row>
    <row r="1906" spans="17:23" x14ac:dyDescent="0.35">
      <c r="Q1906" s="18"/>
      <c r="R1906" s="18"/>
      <c r="S1906" s="22"/>
      <c r="T1906" s="21"/>
      <c r="U1906" s="13"/>
      <c r="V1906" s="42"/>
      <c r="W1906" s="22"/>
    </row>
    <row r="1907" spans="17:23" x14ac:dyDescent="0.35">
      <c r="Q1907" s="18"/>
      <c r="R1907" s="18"/>
      <c r="S1907" s="22"/>
      <c r="T1907" s="21"/>
      <c r="U1907" s="13"/>
      <c r="V1907" s="42"/>
      <c r="W1907" s="22"/>
    </row>
    <row r="1908" spans="17:23" x14ac:dyDescent="0.35">
      <c r="Q1908" s="18"/>
      <c r="R1908" s="18"/>
      <c r="S1908" s="22"/>
      <c r="T1908" s="21"/>
      <c r="U1908" s="13"/>
      <c r="V1908" s="42"/>
      <c r="W1908" s="22"/>
    </row>
    <row r="1909" spans="17:23" x14ac:dyDescent="0.35">
      <c r="Q1909" s="18"/>
      <c r="R1909" s="18"/>
      <c r="S1909" s="22"/>
      <c r="T1909" s="21"/>
      <c r="U1909" s="13"/>
      <c r="V1909" s="42"/>
      <c r="W1909" s="22"/>
    </row>
    <row r="1910" spans="17:23" x14ac:dyDescent="0.35">
      <c r="Q1910" s="18"/>
      <c r="R1910" s="18"/>
      <c r="S1910" s="22"/>
      <c r="T1910" s="21"/>
      <c r="U1910" s="13"/>
      <c r="V1910" s="42"/>
      <c r="W1910" s="22"/>
    </row>
    <row r="1911" spans="17:23" x14ac:dyDescent="0.35">
      <c r="Q1911" s="18"/>
      <c r="R1911" s="18"/>
      <c r="S1911" s="22"/>
      <c r="T1911" s="21"/>
      <c r="U1911" s="13"/>
      <c r="V1911" s="42"/>
      <c r="W1911" s="22"/>
    </row>
    <row r="1912" spans="17:23" x14ac:dyDescent="0.35">
      <c r="Q1912" s="18"/>
      <c r="R1912" s="18"/>
      <c r="S1912" s="22"/>
      <c r="T1912" s="21"/>
      <c r="U1912" s="13"/>
      <c r="V1912" s="42"/>
      <c r="W1912" s="22"/>
    </row>
    <row r="1913" spans="17:23" x14ac:dyDescent="0.35">
      <c r="Q1913" s="18"/>
      <c r="R1913" s="18"/>
      <c r="S1913" s="22"/>
      <c r="T1913" s="21"/>
      <c r="U1913" s="13"/>
      <c r="V1913" s="42"/>
      <c r="W1913" s="22"/>
    </row>
    <row r="1914" spans="17:23" x14ac:dyDescent="0.35">
      <c r="Q1914" s="18"/>
      <c r="R1914" s="18"/>
      <c r="S1914" s="22"/>
      <c r="T1914" s="21"/>
      <c r="U1914" s="13"/>
      <c r="V1914" s="42"/>
      <c r="W1914" s="22"/>
    </row>
    <row r="1915" spans="17:23" x14ac:dyDescent="0.35">
      <c r="Q1915" s="18"/>
      <c r="R1915" s="18"/>
      <c r="S1915" s="22"/>
      <c r="T1915" s="21"/>
      <c r="U1915" s="13"/>
      <c r="V1915" s="42"/>
      <c r="W1915" s="22"/>
    </row>
    <row r="1916" spans="17:23" x14ac:dyDescent="0.35">
      <c r="Q1916" s="18"/>
      <c r="R1916" s="18"/>
      <c r="S1916" s="22"/>
      <c r="T1916" s="21"/>
      <c r="U1916" s="13"/>
      <c r="V1916" s="42"/>
      <c r="W1916" s="22"/>
    </row>
    <row r="1917" spans="17:23" x14ac:dyDescent="0.35">
      <c r="Q1917" s="18"/>
      <c r="R1917" s="18"/>
      <c r="S1917" s="22"/>
      <c r="T1917" s="21"/>
      <c r="U1917" s="13"/>
      <c r="V1917" s="42"/>
      <c r="W1917" s="22"/>
    </row>
    <row r="1918" spans="17:23" x14ac:dyDescent="0.35">
      <c r="Q1918" s="18"/>
      <c r="R1918" s="18"/>
      <c r="S1918" s="22"/>
      <c r="T1918" s="21"/>
      <c r="U1918" s="13"/>
      <c r="V1918" s="42"/>
      <c r="W1918" s="22"/>
    </row>
    <row r="1919" spans="17:23" x14ac:dyDescent="0.35">
      <c r="Q1919" s="18"/>
      <c r="R1919" s="18"/>
      <c r="S1919" s="22"/>
      <c r="T1919" s="21"/>
      <c r="U1919" s="13"/>
      <c r="V1919" s="42"/>
      <c r="W1919" s="22"/>
    </row>
    <row r="1920" spans="17:23" x14ac:dyDescent="0.35">
      <c r="Q1920" s="18"/>
      <c r="R1920" s="18"/>
      <c r="S1920" s="22"/>
      <c r="T1920" s="21"/>
      <c r="U1920" s="13"/>
      <c r="V1920" s="42"/>
      <c r="W1920" s="22"/>
    </row>
    <row r="1921" spans="17:23" x14ac:dyDescent="0.35">
      <c r="Q1921" s="18"/>
      <c r="R1921" s="18"/>
      <c r="S1921" s="22"/>
      <c r="T1921" s="21"/>
      <c r="U1921" s="13"/>
      <c r="V1921" s="42"/>
      <c r="W1921" s="22"/>
    </row>
    <row r="1922" spans="17:23" x14ac:dyDescent="0.35">
      <c r="Q1922" s="18"/>
      <c r="R1922" s="18"/>
      <c r="S1922" s="22"/>
      <c r="T1922" s="21"/>
      <c r="U1922" s="13"/>
      <c r="V1922" s="42"/>
      <c r="W1922" s="22"/>
    </row>
    <row r="1923" spans="17:23" x14ac:dyDescent="0.35">
      <c r="Q1923" s="18"/>
      <c r="R1923" s="18"/>
      <c r="S1923" s="22"/>
      <c r="T1923" s="21"/>
      <c r="U1923" s="13"/>
      <c r="V1923" s="42"/>
      <c r="W1923" s="22"/>
    </row>
    <row r="1924" spans="17:23" x14ac:dyDescent="0.35">
      <c r="Q1924" s="18"/>
      <c r="R1924" s="18"/>
      <c r="S1924" s="22"/>
      <c r="T1924" s="21"/>
      <c r="U1924" s="13"/>
      <c r="V1924" s="42"/>
      <c r="W1924" s="22"/>
    </row>
    <row r="1925" spans="17:23" x14ac:dyDescent="0.35">
      <c r="Q1925" s="18"/>
      <c r="R1925" s="18"/>
      <c r="S1925" s="22"/>
      <c r="T1925" s="21"/>
      <c r="U1925" s="13"/>
      <c r="V1925" s="42"/>
      <c r="W1925" s="22"/>
    </row>
    <row r="1926" spans="17:23" x14ac:dyDescent="0.35">
      <c r="Q1926" s="18"/>
      <c r="R1926" s="18"/>
      <c r="S1926" s="22"/>
      <c r="T1926" s="21"/>
      <c r="U1926" s="13"/>
      <c r="V1926" s="42"/>
      <c r="W1926" s="22"/>
    </row>
    <row r="1927" spans="17:23" x14ac:dyDescent="0.35">
      <c r="Q1927" s="18"/>
      <c r="R1927" s="18"/>
      <c r="S1927" s="22"/>
      <c r="T1927" s="21"/>
      <c r="U1927" s="13"/>
      <c r="V1927" s="42"/>
      <c r="W1927" s="22"/>
    </row>
    <row r="1928" spans="17:23" x14ac:dyDescent="0.35">
      <c r="Q1928" s="18"/>
      <c r="R1928" s="18"/>
      <c r="S1928" s="22"/>
      <c r="T1928" s="21"/>
      <c r="U1928" s="13"/>
      <c r="V1928" s="42"/>
      <c r="W1928" s="22"/>
    </row>
    <row r="1929" spans="17:23" x14ac:dyDescent="0.35">
      <c r="Q1929" s="18"/>
      <c r="R1929" s="18"/>
      <c r="S1929" s="22"/>
      <c r="T1929" s="21"/>
      <c r="U1929" s="13"/>
      <c r="V1929" s="42"/>
      <c r="W1929" s="22"/>
    </row>
    <row r="1930" spans="17:23" x14ac:dyDescent="0.35">
      <c r="Q1930" s="18"/>
      <c r="R1930" s="18"/>
      <c r="S1930" s="22"/>
      <c r="T1930" s="21"/>
      <c r="U1930" s="13"/>
      <c r="V1930" s="42"/>
      <c r="W1930" s="22"/>
    </row>
    <row r="1931" spans="17:23" x14ac:dyDescent="0.35">
      <c r="Q1931" s="18"/>
      <c r="R1931" s="18"/>
      <c r="S1931" s="22"/>
      <c r="T1931" s="21"/>
      <c r="U1931" s="13"/>
      <c r="V1931" s="42"/>
      <c r="W1931" s="22"/>
    </row>
    <row r="1932" spans="17:23" x14ac:dyDescent="0.35">
      <c r="Q1932" s="18"/>
      <c r="R1932" s="18"/>
      <c r="S1932" s="22"/>
      <c r="T1932" s="21"/>
      <c r="U1932" s="13"/>
      <c r="V1932" s="42"/>
      <c r="W1932" s="22"/>
    </row>
    <row r="1933" spans="17:23" x14ac:dyDescent="0.35">
      <c r="Q1933" s="18"/>
      <c r="R1933" s="18"/>
      <c r="S1933" s="22"/>
      <c r="T1933" s="21"/>
      <c r="U1933" s="13"/>
      <c r="V1933" s="42"/>
      <c r="W1933" s="22"/>
    </row>
    <row r="1934" spans="17:23" x14ac:dyDescent="0.35">
      <c r="Q1934" s="18"/>
      <c r="R1934" s="18"/>
      <c r="S1934" s="22"/>
      <c r="T1934" s="21"/>
      <c r="U1934" s="13"/>
      <c r="V1934" s="42"/>
      <c r="W1934" s="22"/>
    </row>
    <row r="1935" spans="17:23" x14ac:dyDescent="0.35">
      <c r="Q1935" s="18"/>
      <c r="R1935" s="18"/>
      <c r="S1935" s="22"/>
      <c r="T1935" s="21"/>
      <c r="U1935" s="13"/>
      <c r="V1935" s="42"/>
      <c r="W1935" s="22"/>
    </row>
    <row r="1936" spans="17:23" x14ac:dyDescent="0.35">
      <c r="Q1936" s="18"/>
      <c r="R1936" s="18"/>
      <c r="S1936" s="22"/>
      <c r="T1936" s="21"/>
      <c r="U1936" s="13"/>
      <c r="V1936" s="42"/>
      <c r="W1936" s="22"/>
    </row>
    <row r="1937" spans="17:23" x14ac:dyDescent="0.35">
      <c r="Q1937" s="18"/>
      <c r="R1937" s="18"/>
      <c r="S1937" s="22"/>
      <c r="T1937" s="21"/>
      <c r="U1937" s="13"/>
      <c r="V1937" s="42"/>
      <c r="W1937" s="22"/>
    </row>
    <row r="1938" spans="17:23" x14ac:dyDescent="0.35">
      <c r="Q1938" s="18"/>
      <c r="R1938" s="18"/>
      <c r="S1938" s="22"/>
      <c r="T1938" s="21"/>
      <c r="U1938" s="13"/>
      <c r="V1938" s="42"/>
      <c r="W1938" s="22"/>
    </row>
    <row r="1939" spans="17:23" x14ac:dyDescent="0.35">
      <c r="Q1939" s="18"/>
      <c r="R1939" s="18"/>
      <c r="S1939" s="22"/>
      <c r="T1939" s="21"/>
      <c r="U1939" s="13"/>
      <c r="V1939" s="42"/>
      <c r="W1939" s="22"/>
    </row>
    <row r="1940" spans="17:23" x14ac:dyDescent="0.35">
      <c r="Q1940" s="18"/>
      <c r="R1940" s="18"/>
      <c r="S1940" s="22"/>
      <c r="T1940" s="21"/>
      <c r="U1940" s="13"/>
      <c r="V1940" s="42"/>
      <c r="W1940" s="22"/>
    </row>
    <row r="1941" spans="17:23" x14ac:dyDescent="0.35">
      <c r="Q1941" s="18"/>
      <c r="R1941" s="18"/>
      <c r="S1941" s="22"/>
      <c r="T1941" s="21"/>
      <c r="U1941" s="13"/>
      <c r="V1941" s="42"/>
      <c r="W1941" s="22"/>
    </row>
    <row r="1942" spans="17:23" x14ac:dyDescent="0.35">
      <c r="Q1942" s="18"/>
      <c r="R1942" s="18"/>
      <c r="S1942" s="22"/>
      <c r="T1942" s="21"/>
      <c r="U1942" s="13"/>
      <c r="V1942" s="42"/>
      <c r="W1942" s="22"/>
    </row>
    <row r="1943" spans="17:23" x14ac:dyDescent="0.35">
      <c r="Q1943" s="18"/>
      <c r="R1943" s="18"/>
      <c r="S1943" s="22"/>
      <c r="T1943" s="21"/>
      <c r="U1943" s="13"/>
      <c r="V1943" s="42"/>
      <c r="W1943" s="22"/>
    </row>
    <row r="1944" spans="17:23" x14ac:dyDescent="0.35">
      <c r="Q1944" s="18"/>
      <c r="R1944" s="18"/>
      <c r="S1944" s="22"/>
      <c r="T1944" s="21"/>
      <c r="U1944" s="13"/>
      <c r="V1944" s="42"/>
      <c r="W1944" s="22"/>
    </row>
    <row r="1945" spans="17:23" x14ac:dyDescent="0.35">
      <c r="Q1945" s="18"/>
      <c r="R1945" s="18"/>
      <c r="S1945" s="22"/>
      <c r="T1945" s="21"/>
      <c r="U1945" s="13"/>
      <c r="V1945" s="42"/>
      <c r="W1945" s="22"/>
    </row>
    <row r="1946" spans="17:23" x14ac:dyDescent="0.35">
      <c r="Q1946" s="18"/>
      <c r="R1946" s="18"/>
      <c r="S1946" s="22"/>
      <c r="T1946" s="21"/>
      <c r="U1946" s="13"/>
      <c r="V1946" s="42"/>
      <c r="W1946" s="22"/>
    </row>
    <row r="1947" spans="17:23" x14ac:dyDescent="0.35">
      <c r="Q1947" s="18"/>
      <c r="R1947" s="18"/>
      <c r="S1947" s="22"/>
      <c r="T1947" s="21"/>
      <c r="U1947" s="13"/>
      <c r="V1947" s="42"/>
      <c r="W1947" s="22"/>
    </row>
    <row r="1948" spans="17:23" x14ac:dyDescent="0.35">
      <c r="Q1948" s="18"/>
      <c r="R1948" s="18"/>
      <c r="S1948" s="22"/>
      <c r="T1948" s="21"/>
      <c r="U1948" s="13"/>
      <c r="V1948" s="42"/>
      <c r="W1948" s="22"/>
    </row>
    <row r="1949" spans="17:23" x14ac:dyDescent="0.35">
      <c r="Q1949" s="18"/>
      <c r="R1949" s="18"/>
      <c r="S1949" s="22"/>
      <c r="T1949" s="21"/>
      <c r="U1949" s="13"/>
      <c r="V1949" s="42"/>
      <c r="W1949" s="22"/>
    </row>
    <row r="1950" spans="17:23" x14ac:dyDescent="0.35">
      <c r="Q1950" s="18"/>
      <c r="R1950" s="18"/>
      <c r="S1950" s="22"/>
      <c r="T1950" s="21"/>
      <c r="U1950" s="13"/>
      <c r="V1950" s="42"/>
      <c r="W1950" s="22"/>
    </row>
    <row r="1951" spans="17:23" x14ac:dyDescent="0.35">
      <c r="Q1951" s="18"/>
      <c r="R1951" s="18"/>
      <c r="S1951" s="22"/>
      <c r="T1951" s="21"/>
      <c r="U1951" s="13"/>
      <c r="V1951" s="42"/>
      <c r="W1951" s="22"/>
    </row>
    <row r="1952" spans="17:23" x14ac:dyDescent="0.35">
      <c r="Q1952" s="18"/>
      <c r="R1952" s="18"/>
      <c r="S1952" s="22"/>
      <c r="T1952" s="21"/>
      <c r="U1952" s="13"/>
      <c r="V1952" s="42"/>
      <c r="W1952" s="22"/>
    </row>
    <row r="1953" spans="17:23" x14ac:dyDescent="0.35">
      <c r="Q1953" s="18"/>
      <c r="R1953" s="18"/>
      <c r="S1953" s="22"/>
      <c r="T1953" s="21"/>
      <c r="U1953" s="13"/>
      <c r="V1953" s="42"/>
      <c r="W1953" s="22"/>
    </row>
    <row r="1954" spans="17:23" x14ac:dyDescent="0.35">
      <c r="Q1954" s="18"/>
      <c r="R1954" s="18"/>
      <c r="S1954" s="22"/>
      <c r="T1954" s="21"/>
      <c r="U1954" s="13"/>
      <c r="V1954" s="42"/>
      <c r="W1954" s="22"/>
    </row>
    <row r="1955" spans="17:23" x14ac:dyDescent="0.35">
      <c r="Q1955" s="18"/>
      <c r="R1955" s="18"/>
      <c r="S1955" s="22"/>
      <c r="T1955" s="21"/>
      <c r="U1955" s="13"/>
      <c r="V1955" s="42"/>
      <c r="W1955" s="22"/>
    </row>
    <row r="1956" spans="17:23" x14ac:dyDescent="0.35">
      <c r="Q1956" s="18"/>
      <c r="R1956" s="18"/>
      <c r="S1956" s="22"/>
      <c r="T1956" s="21"/>
      <c r="U1956" s="13"/>
      <c r="V1956" s="42"/>
      <c r="W1956" s="22"/>
    </row>
    <row r="1957" spans="17:23" x14ac:dyDescent="0.35">
      <c r="Q1957" s="18"/>
      <c r="R1957" s="18"/>
      <c r="S1957" s="22"/>
      <c r="T1957" s="21"/>
      <c r="U1957" s="13"/>
      <c r="V1957" s="42"/>
      <c r="W1957" s="22"/>
    </row>
    <row r="1958" spans="17:23" x14ac:dyDescent="0.35">
      <c r="Q1958" s="18"/>
      <c r="R1958" s="18"/>
      <c r="S1958" s="22"/>
      <c r="T1958" s="21"/>
      <c r="U1958" s="13"/>
      <c r="V1958" s="42"/>
      <c r="W1958" s="22"/>
    </row>
    <row r="1959" spans="17:23" x14ac:dyDescent="0.35">
      <c r="Q1959" s="18"/>
      <c r="R1959" s="18"/>
      <c r="S1959" s="22"/>
      <c r="T1959" s="21"/>
      <c r="U1959" s="13"/>
      <c r="V1959" s="42"/>
      <c r="W1959" s="22"/>
    </row>
    <row r="1960" spans="17:23" x14ac:dyDescent="0.35">
      <c r="Q1960" s="18"/>
      <c r="R1960" s="18"/>
      <c r="S1960" s="22"/>
      <c r="T1960" s="21"/>
      <c r="U1960" s="13"/>
      <c r="V1960" s="42"/>
      <c r="W1960" s="22"/>
    </row>
    <row r="1961" spans="17:23" x14ac:dyDescent="0.35">
      <c r="Q1961" s="18"/>
      <c r="R1961" s="18"/>
      <c r="S1961" s="22"/>
      <c r="T1961" s="21"/>
      <c r="U1961" s="13"/>
      <c r="V1961" s="42"/>
      <c r="W1961" s="22"/>
    </row>
    <row r="1962" spans="17:23" x14ac:dyDescent="0.35">
      <c r="Q1962" s="18"/>
      <c r="R1962" s="18"/>
      <c r="S1962" s="22"/>
      <c r="T1962" s="21"/>
      <c r="U1962" s="13"/>
      <c r="V1962" s="42"/>
      <c r="W1962" s="22"/>
    </row>
    <row r="1963" spans="17:23" x14ac:dyDescent="0.35">
      <c r="Q1963" s="18"/>
      <c r="R1963" s="18"/>
      <c r="S1963" s="22"/>
      <c r="T1963" s="21"/>
      <c r="U1963" s="13"/>
      <c r="V1963" s="42"/>
      <c r="W1963" s="22"/>
    </row>
    <row r="1964" spans="17:23" x14ac:dyDescent="0.35">
      <c r="Q1964" s="18"/>
      <c r="R1964" s="18"/>
      <c r="S1964" s="22"/>
      <c r="T1964" s="21"/>
      <c r="U1964" s="13"/>
      <c r="V1964" s="42"/>
      <c r="W1964" s="22"/>
    </row>
    <row r="1965" spans="17:23" x14ac:dyDescent="0.35">
      <c r="Q1965" s="18"/>
      <c r="R1965" s="18"/>
      <c r="S1965" s="22"/>
      <c r="T1965" s="21"/>
      <c r="U1965" s="13"/>
      <c r="V1965" s="42"/>
      <c r="W1965" s="22"/>
    </row>
    <row r="1966" spans="17:23" x14ac:dyDescent="0.35">
      <c r="Q1966" s="18"/>
      <c r="R1966" s="18"/>
      <c r="S1966" s="22"/>
      <c r="T1966" s="21"/>
      <c r="U1966" s="13"/>
      <c r="V1966" s="42"/>
      <c r="W1966" s="22"/>
    </row>
    <row r="1967" spans="17:23" x14ac:dyDescent="0.35">
      <c r="Q1967" s="18"/>
      <c r="R1967" s="18"/>
      <c r="S1967" s="22"/>
      <c r="T1967" s="21"/>
      <c r="U1967" s="13"/>
      <c r="V1967" s="42"/>
      <c r="W1967" s="22"/>
    </row>
    <row r="1968" spans="17:23" x14ac:dyDescent="0.35">
      <c r="Q1968" s="18"/>
      <c r="R1968" s="18"/>
      <c r="S1968" s="22"/>
      <c r="T1968" s="21"/>
      <c r="U1968" s="13"/>
      <c r="V1968" s="42"/>
      <c r="W1968" s="22"/>
    </row>
    <row r="1969" spans="17:23" x14ac:dyDescent="0.35">
      <c r="Q1969" s="18"/>
      <c r="R1969" s="18"/>
      <c r="S1969" s="22"/>
      <c r="T1969" s="21"/>
      <c r="U1969" s="13"/>
      <c r="V1969" s="42"/>
      <c r="W1969" s="22"/>
    </row>
    <row r="1970" spans="17:23" x14ac:dyDescent="0.35">
      <c r="Q1970" s="18"/>
      <c r="R1970" s="18"/>
      <c r="S1970" s="22"/>
      <c r="T1970" s="21"/>
      <c r="U1970" s="13"/>
      <c r="V1970" s="42"/>
      <c r="W1970" s="22"/>
    </row>
    <row r="1971" spans="17:23" x14ac:dyDescent="0.35">
      <c r="Q1971" s="18"/>
      <c r="R1971" s="18"/>
      <c r="S1971" s="22"/>
      <c r="T1971" s="21"/>
      <c r="U1971" s="13"/>
      <c r="V1971" s="42"/>
      <c r="W1971" s="22"/>
    </row>
    <row r="1972" spans="17:23" x14ac:dyDescent="0.35">
      <c r="Q1972" s="18"/>
      <c r="R1972" s="18"/>
      <c r="S1972" s="22"/>
      <c r="T1972" s="21"/>
      <c r="U1972" s="13"/>
      <c r="V1972" s="42"/>
      <c r="W1972" s="22"/>
    </row>
    <row r="1973" spans="17:23" x14ac:dyDescent="0.35">
      <c r="Q1973" s="18"/>
      <c r="R1973" s="18"/>
      <c r="S1973" s="22"/>
      <c r="T1973" s="21"/>
      <c r="U1973" s="13"/>
      <c r="V1973" s="42"/>
      <c r="W1973" s="22"/>
    </row>
    <row r="1974" spans="17:23" x14ac:dyDescent="0.35">
      <c r="Q1974" s="18"/>
      <c r="R1974" s="18"/>
      <c r="S1974" s="22"/>
      <c r="T1974" s="21"/>
      <c r="U1974" s="13"/>
      <c r="V1974" s="42"/>
      <c r="W1974" s="22"/>
    </row>
    <row r="1975" spans="17:23" x14ac:dyDescent="0.35">
      <c r="Q1975" s="18"/>
      <c r="R1975" s="18"/>
      <c r="S1975" s="22"/>
      <c r="T1975" s="21"/>
      <c r="U1975" s="13"/>
      <c r="V1975" s="42"/>
      <c r="W1975" s="22"/>
    </row>
    <row r="1976" spans="17:23" x14ac:dyDescent="0.35">
      <c r="Q1976" s="18"/>
      <c r="R1976" s="18"/>
      <c r="S1976" s="22"/>
      <c r="T1976" s="21"/>
      <c r="U1976" s="13"/>
      <c r="V1976" s="42"/>
      <c r="W1976" s="22"/>
    </row>
    <row r="1977" spans="17:23" x14ac:dyDescent="0.35">
      <c r="Q1977" s="18"/>
      <c r="R1977" s="18"/>
      <c r="S1977" s="22"/>
      <c r="T1977" s="21"/>
      <c r="U1977" s="13"/>
      <c r="V1977" s="42"/>
      <c r="W1977" s="22"/>
    </row>
    <row r="1978" spans="17:23" x14ac:dyDescent="0.35">
      <c r="Q1978" s="18"/>
      <c r="R1978" s="18"/>
      <c r="S1978" s="22"/>
      <c r="T1978" s="21"/>
      <c r="U1978" s="13"/>
      <c r="V1978" s="42"/>
      <c r="W1978" s="22"/>
    </row>
    <row r="1979" spans="17:23" x14ac:dyDescent="0.35">
      <c r="Q1979" s="18"/>
      <c r="R1979" s="18"/>
      <c r="S1979" s="22"/>
      <c r="T1979" s="21"/>
      <c r="U1979" s="13"/>
      <c r="V1979" s="42"/>
      <c r="W1979" s="22"/>
    </row>
    <row r="1980" spans="17:23" x14ac:dyDescent="0.35">
      <c r="Q1980" s="18"/>
      <c r="R1980" s="18"/>
      <c r="S1980" s="22"/>
      <c r="T1980" s="21"/>
      <c r="U1980" s="13"/>
      <c r="V1980" s="42"/>
      <c r="W1980" s="22"/>
    </row>
    <row r="1981" spans="17:23" x14ac:dyDescent="0.35">
      <c r="Q1981" s="18"/>
      <c r="R1981" s="18"/>
      <c r="S1981" s="22"/>
      <c r="T1981" s="21"/>
      <c r="U1981" s="13"/>
      <c r="V1981" s="42"/>
      <c r="W1981" s="22"/>
    </row>
    <row r="1982" spans="17:23" x14ac:dyDescent="0.35">
      <c r="Q1982" s="18"/>
      <c r="R1982" s="18"/>
      <c r="S1982" s="22"/>
      <c r="T1982" s="21"/>
      <c r="U1982" s="13"/>
      <c r="V1982" s="42"/>
      <c r="W1982" s="22"/>
    </row>
    <row r="1983" spans="17:23" x14ac:dyDescent="0.35">
      <c r="Q1983" s="18"/>
      <c r="R1983" s="18"/>
      <c r="S1983" s="22"/>
      <c r="T1983" s="21"/>
      <c r="U1983" s="13"/>
      <c r="V1983" s="42"/>
      <c r="W1983" s="22"/>
    </row>
    <row r="1984" spans="17:23" x14ac:dyDescent="0.35">
      <c r="Q1984" s="18"/>
      <c r="R1984" s="18"/>
      <c r="S1984" s="22"/>
      <c r="T1984" s="21"/>
      <c r="U1984" s="13"/>
      <c r="V1984" s="42"/>
      <c r="W1984" s="22"/>
    </row>
    <row r="1985" spans="17:23" x14ac:dyDescent="0.35">
      <c r="Q1985" s="18"/>
      <c r="R1985" s="18"/>
      <c r="S1985" s="22"/>
      <c r="T1985" s="21"/>
      <c r="U1985" s="13"/>
      <c r="V1985" s="42"/>
      <c r="W1985" s="22"/>
    </row>
    <row r="1986" spans="17:23" x14ac:dyDescent="0.35">
      <c r="Q1986" s="18"/>
      <c r="R1986" s="18"/>
      <c r="S1986" s="22"/>
      <c r="T1986" s="21"/>
      <c r="U1986" s="13"/>
      <c r="V1986" s="42"/>
      <c r="W1986" s="22"/>
    </row>
    <row r="1987" spans="17:23" x14ac:dyDescent="0.35">
      <c r="Q1987" s="18"/>
      <c r="R1987" s="18"/>
      <c r="S1987" s="22"/>
      <c r="T1987" s="21"/>
      <c r="U1987" s="13"/>
      <c r="V1987" s="42"/>
      <c r="W1987" s="22"/>
    </row>
    <row r="1988" spans="17:23" x14ac:dyDescent="0.35">
      <c r="Q1988" s="18"/>
      <c r="R1988" s="18"/>
      <c r="S1988" s="22"/>
      <c r="T1988" s="21"/>
      <c r="U1988" s="13"/>
      <c r="V1988" s="42"/>
      <c r="W1988" s="22"/>
    </row>
    <row r="1989" spans="17:23" x14ac:dyDescent="0.35">
      <c r="Q1989" s="18"/>
      <c r="R1989" s="18"/>
      <c r="S1989" s="22"/>
      <c r="T1989" s="21"/>
      <c r="U1989" s="13"/>
      <c r="V1989" s="42"/>
      <c r="W1989" s="22"/>
    </row>
    <row r="1990" spans="17:23" x14ac:dyDescent="0.35">
      <c r="Q1990" s="18"/>
      <c r="R1990" s="18"/>
      <c r="S1990" s="22"/>
      <c r="T1990" s="21"/>
      <c r="U1990" s="13"/>
      <c r="V1990" s="42"/>
      <c r="W1990" s="22"/>
    </row>
    <row r="1991" spans="17:23" x14ac:dyDescent="0.35">
      <c r="Q1991" s="18"/>
      <c r="R1991" s="18"/>
      <c r="S1991" s="22"/>
      <c r="T1991" s="21"/>
      <c r="U1991" s="13"/>
      <c r="V1991" s="42"/>
      <c r="W1991" s="22"/>
    </row>
    <row r="1992" spans="17:23" x14ac:dyDescent="0.35">
      <c r="Q1992" s="18"/>
      <c r="R1992" s="18"/>
      <c r="S1992" s="22"/>
      <c r="T1992" s="21"/>
      <c r="U1992" s="13"/>
      <c r="V1992" s="42"/>
      <c r="W1992" s="22"/>
    </row>
    <row r="1993" spans="17:23" x14ac:dyDescent="0.35">
      <c r="Q1993" s="18"/>
      <c r="R1993" s="18"/>
      <c r="S1993" s="22"/>
      <c r="T1993" s="21"/>
      <c r="U1993" s="13"/>
      <c r="V1993" s="42"/>
      <c r="W1993" s="22"/>
    </row>
    <row r="1994" spans="17:23" x14ac:dyDescent="0.35">
      <c r="Q1994" s="18"/>
      <c r="R1994" s="18"/>
      <c r="S1994" s="22"/>
      <c r="T1994" s="21"/>
      <c r="U1994" s="13"/>
      <c r="V1994" s="42"/>
      <c r="W1994" s="22"/>
    </row>
    <row r="1995" spans="17:23" x14ac:dyDescent="0.35">
      <c r="Q1995" s="18"/>
      <c r="R1995" s="18"/>
      <c r="S1995" s="22"/>
      <c r="T1995" s="21"/>
      <c r="U1995" s="13"/>
      <c r="V1995" s="42"/>
      <c r="W1995" s="22"/>
    </row>
    <row r="1996" spans="17:23" x14ac:dyDescent="0.35">
      <c r="Q1996" s="18"/>
      <c r="R1996" s="18"/>
      <c r="S1996" s="22"/>
      <c r="T1996" s="21"/>
      <c r="U1996" s="13"/>
      <c r="V1996" s="42"/>
      <c r="W1996" s="22"/>
    </row>
    <row r="1997" spans="17:23" x14ac:dyDescent="0.35">
      <c r="Q1997" s="18"/>
      <c r="R1997" s="18"/>
      <c r="S1997" s="22"/>
      <c r="T1997" s="21"/>
      <c r="U1997" s="13"/>
      <c r="V1997" s="42"/>
      <c r="W1997" s="22"/>
    </row>
    <row r="1998" spans="17:23" x14ac:dyDescent="0.35">
      <c r="Q1998" s="18"/>
      <c r="R1998" s="18"/>
      <c r="S1998" s="22"/>
      <c r="T1998" s="21"/>
      <c r="U1998" s="13"/>
      <c r="V1998" s="42"/>
      <c r="W1998" s="22"/>
    </row>
    <row r="1999" spans="17:23" x14ac:dyDescent="0.35">
      <c r="Q1999" s="18"/>
      <c r="R1999" s="18"/>
      <c r="S1999" s="22"/>
      <c r="T1999" s="21"/>
      <c r="U1999" s="13"/>
      <c r="V1999" s="42"/>
      <c r="W1999" s="22"/>
    </row>
    <row r="2000" spans="17:23" x14ac:dyDescent="0.35">
      <c r="Q2000" s="18"/>
      <c r="R2000" s="18"/>
      <c r="S2000" s="22"/>
      <c r="T2000" s="21"/>
      <c r="U2000" s="13"/>
      <c r="V2000" s="42"/>
      <c r="W2000" s="22"/>
    </row>
    <row r="2001" spans="17:23" x14ac:dyDescent="0.35">
      <c r="Q2001" s="18"/>
      <c r="R2001" s="18"/>
      <c r="S2001" s="22"/>
      <c r="T2001" s="21"/>
      <c r="U2001" s="13"/>
      <c r="V2001" s="42"/>
      <c r="W2001" s="22"/>
    </row>
    <row r="2002" spans="17:23" x14ac:dyDescent="0.35">
      <c r="Q2002" s="18"/>
      <c r="R2002" s="18"/>
      <c r="S2002" s="22"/>
      <c r="T2002" s="21"/>
      <c r="U2002" s="13"/>
      <c r="V2002" s="42"/>
      <c r="W2002" s="22"/>
    </row>
    <row r="2003" spans="17:23" x14ac:dyDescent="0.35">
      <c r="Q2003" s="18"/>
      <c r="R2003" s="18"/>
      <c r="S2003" s="22"/>
      <c r="T2003" s="21"/>
      <c r="U2003" s="13"/>
      <c r="V2003" s="42"/>
      <c r="W2003" s="22"/>
    </row>
    <row r="2004" spans="17:23" x14ac:dyDescent="0.35">
      <c r="Q2004" s="18"/>
      <c r="R2004" s="18"/>
      <c r="S2004" s="22"/>
      <c r="T2004" s="21"/>
      <c r="U2004" s="13"/>
      <c r="V2004" s="42"/>
      <c r="W2004" s="22"/>
    </row>
    <row r="2005" spans="17:23" x14ac:dyDescent="0.35">
      <c r="Q2005" s="18"/>
      <c r="R2005" s="18"/>
      <c r="S2005" s="22"/>
      <c r="T2005" s="21"/>
      <c r="U2005" s="13"/>
      <c r="V2005" s="42"/>
      <c r="W2005" s="22"/>
    </row>
    <row r="2006" spans="17:23" x14ac:dyDescent="0.35">
      <c r="Q2006" s="18"/>
      <c r="R2006" s="18"/>
      <c r="S2006" s="22"/>
      <c r="T2006" s="21"/>
      <c r="U2006" s="13"/>
      <c r="V2006" s="42"/>
      <c r="W2006" s="22"/>
    </row>
    <row r="2007" spans="17:23" x14ac:dyDescent="0.35">
      <c r="Q2007" s="18"/>
      <c r="R2007" s="18"/>
      <c r="S2007" s="22"/>
      <c r="T2007" s="21"/>
      <c r="U2007" s="13"/>
      <c r="V2007" s="42"/>
      <c r="W2007" s="22"/>
    </row>
    <row r="2008" spans="17:23" x14ac:dyDescent="0.35">
      <c r="Q2008" s="18"/>
      <c r="R2008" s="18"/>
      <c r="S2008" s="22"/>
      <c r="T2008" s="21"/>
      <c r="U2008" s="13"/>
      <c r="V2008" s="42"/>
      <c r="W2008" s="22"/>
    </row>
    <row r="2009" spans="17:23" x14ac:dyDescent="0.35">
      <c r="Q2009" s="18"/>
      <c r="R2009" s="18"/>
      <c r="S2009" s="22"/>
      <c r="T2009" s="21"/>
      <c r="U2009" s="13"/>
      <c r="V2009" s="42"/>
      <c r="W2009" s="22"/>
    </row>
    <row r="2010" spans="17:23" x14ac:dyDescent="0.35">
      <c r="Q2010" s="18"/>
      <c r="R2010" s="18"/>
      <c r="S2010" s="22"/>
      <c r="T2010" s="21"/>
      <c r="U2010" s="13"/>
      <c r="V2010" s="42"/>
      <c r="W2010" s="22"/>
    </row>
    <row r="2011" spans="17:23" x14ac:dyDescent="0.35">
      <c r="Q2011" s="18"/>
      <c r="R2011" s="18"/>
      <c r="S2011" s="22"/>
      <c r="T2011" s="21"/>
      <c r="U2011" s="13"/>
      <c r="V2011" s="42"/>
      <c r="W2011" s="22"/>
    </row>
    <row r="2012" spans="17:23" x14ac:dyDescent="0.35">
      <c r="Q2012" s="18"/>
      <c r="R2012" s="18"/>
      <c r="S2012" s="22"/>
      <c r="T2012" s="21"/>
      <c r="U2012" s="13"/>
      <c r="V2012" s="42"/>
      <c r="W2012" s="22"/>
    </row>
    <row r="2013" spans="17:23" x14ac:dyDescent="0.35">
      <c r="Q2013" s="18"/>
      <c r="R2013" s="18"/>
      <c r="S2013" s="22"/>
      <c r="T2013" s="21"/>
      <c r="U2013" s="13"/>
      <c r="V2013" s="42"/>
      <c r="W2013" s="22"/>
    </row>
    <row r="2014" spans="17:23" x14ac:dyDescent="0.35">
      <c r="Q2014" s="18"/>
      <c r="R2014" s="18"/>
      <c r="S2014" s="22"/>
      <c r="T2014" s="21"/>
      <c r="U2014" s="13"/>
      <c r="V2014" s="42"/>
      <c r="W2014" s="22"/>
    </row>
    <row r="2015" spans="17:23" x14ac:dyDescent="0.35">
      <c r="Q2015" s="18"/>
      <c r="R2015" s="18"/>
      <c r="S2015" s="22"/>
      <c r="T2015" s="21"/>
      <c r="U2015" s="13"/>
      <c r="V2015" s="42"/>
      <c r="W2015" s="22"/>
    </row>
    <row r="2016" spans="17:23" x14ac:dyDescent="0.35">
      <c r="Q2016" s="18"/>
      <c r="R2016" s="18"/>
      <c r="S2016" s="22"/>
      <c r="T2016" s="21"/>
      <c r="U2016" s="13"/>
      <c r="V2016" s="42"/>
      <c r="W2016" s="22"/>
    </row>
    <row r="2017" spans="17:23" x14ac:dyDescent="0.35">
      <c r="Q2017" s="18"/>
      <c r="R2017" s="18"/>
      <c r="S2017" s="22"/>
      <c r="T2017" s="21"/>
      <c r="U2017" s="13"/>
      <c r="V2017" s="42"/>
      <c r="W2017" s="22"/>
    </row>
    <row r="2018" spans="17:23" x14ac:dyDescent="0.35">
      <c r="Q2018" s="18"/>
      <c r="R2018" s="18"/>
      <c r="S2018" s="22"/>
      <c r="T2018" s="21"/>
      <c r="U2018" s="13"/>
      <c r="V2018" s="42"/>
      <c r="W2018" s="22"/>
    </row>
    <row r="2019" spans="17:23" x14ac:dyDescent="0.35">
      <c r="Q2019" s="18"/>
      <c r="R2019" s="18"/>
      <c r="S2019" s="22"/>
      <c r="T2019" s="21"/>
      <c r="U2019" s="13"/>
      <c r="V2019" s="42"/>
      <c r="W2019" s="22"/>
    </row>
    <row r="2020" spans="17:23" x14ac:dyDescent="0.35">
      <c r="Q2020" s="18"/>
      <c r="R2020" s="18"/>
      <c r="S2020" s="22"/>
      <c r="T2020" s="21"/>
      <c r="U2020" s="13"/>
      <c r="V2020" s="42"/>
      <c r="W2020" s="22"/>
    </row>
    <row r="2021" spans="17:23" x14ac:dyDescent="0.35">
      <c r="Q2021" s="18"/>
      <c r="R2021" s="18"/>
      <c r="S2021" s="22"/>
      <c r="T2021" s="21"/>
      <c r="U2021" s="13"/>
      <c r="V2021" s="42"/>
      <c r="W2021" s="22"/>
    </row>
    <row r="2022" spans="17:23" x14ac:dyDescent="0.35">
      <c r="Q2022" s="18"/>
      <c r="R2022" s="18"/>
      <c r="S2022" s="22"/>
      <c r="T2022" s="21"/>
      <c r="U2022" s="13"/>
      <c r="V2022" s="42"/>
      <c r="W2022" s="22"/>
    </row>
    <row r="2023" spans="17:23" x14ac:dyDescent="0.35">
      <c r="Q2023" s="18"/>
      <c r="R2023" s="18"/>
      <c r="S2023" s="22"/>
      <c r="T2023" s="21"/>
      <c r="U2023" s="13"/>
      <c r="V2023" s="42"/>
      <c r="W2023" s="22"/>
    </row>
    <row r="2024" spans="17:23" x14ac:dyDescent="0.35">
      <c r="Q2024" s="18"/>
      <c r="R2024" s="18"/>
      <c r="S2024" s="22"/>
      <c r="T2024" s="21"/>
      <c r="U2024" s="13"/>
      <c r="V2024" s="42"/>
      <c r="W2024" s="22"/>
    </row>
    <row r="2025" spans="17:23" x14ac:dyDescent="0.35">
      <c r="Q2025" s="18"/>
      <c r="R2025" s="18"/>
      <c r="S2025" s="22"/>
      <c r="T2025" s="21"/>
      <c r="U2025" s="13"/>
      <c r="V2025" s="42"/>
      <c r="W2025" s="22"/>
    </row>
    <row r="2026" spans="17:23" x14ac:dyDescent="0.35">
      <c r="Q2026" s="18"/>
      <c r="R2026" s="18"/>
      <c r="S2026" s="22"/>
      <c r="T2026" s="21"/>
      <c r="U2026" s="13"/>
      <c r="V2026" s="42"/>
      <c r="W2026" s="22"/>
    </row>
    <row r="2027" spans="17:23" x14ac:dyDescent="0.35">
      <c r="Q2027" s="18"/>
      <c r="R2027" s="18"/>
      <c r="S2027" s="22"/>
      <c r="T2027" s="21"/>
      <c r="U2027" s="13"/>
      <c r="V2027" s="42"/>
      <c r="W2027" s="22"/>
    </row>
    <row r="2028" spans="17:23" x14ac:dyDescent="0.35">
      <c r="Q2028" s="18"/>
      <c r="R2028" s="18"/>
      <c r="S2028" s="22"/>
      <c r="T2028" s="21"/>
      <c r="U2028" s="13"/>
      <c r="V2028" s="42"/>
      <c r="W2028" s="22"/>
    </row>
    <row r="2029" spans="17:23" x14ac:dyDescent="0.35">
      <c r="Q2029" s="18"/>
      <c r="R2029" s="18"/>
      <c r="S2029" s="22"/>
      <c r="T2029" s="21"/>
      <c r="U2029" s="13"/>
      <c r="V2029" s="42"/>
      <c r="W2029" s="22"/>
    </row>
    <row r="2030" spans="17:23" x14ac:dyDescent="0.35">
      <c r="Q2030" s="18"/>
      <c r="R2030" s="18"/>
      <c r="S2030" s="22"/>
      <c r="T2030" s="21"/>
      <c r="U2030" s="13"/>
      <c r="V2030" s="42"/>
      <c r="W2030" s="22"/>
    </row>
    <row r="2031" spans="17:23" x14ac:dyDescent="0.35">
      <c r="Q2031" s="18"/>
      <c r="R2031" s="18"/>
      <c r="S2031" s="22"/>
      <c r="T2031" s="21"/>
      <c r="U2031" s="13"/>
      <c r="V2031" s="42"/>
      <c r="W2031" s="22"/>
    </row>
    <row r="2032" spans="17:23" x14ac:dyDescent="0.35">
      <c r="Q2032" s="18"/>
      <c r="R2032" s="18"/>
      <c r="S2032" s="22"/>
      <c r="T2032" s="21"/>
      <c r="U2032" s="13"/>
      <c r="V2032" s="42"/>
      <c r="W2032" s="22"/>
    </row>
    <row r="2033" spans="17:23" x14ac:dyDescent="0.35">
      <c r="Q2033" s="18"/>
      <c r="R2033" s="18"/>
      <c r="S2033" s="22"/>
      <c r="T2033" s="21"/>
      <c r="U2033" s="13"/>
      <c r="V2033" s="42"/>
      <c r="W2033" s="22"/>
    </row>
    <row r="2034" spans="17:23" x14ac:dyDescent="0.35">
      <c r="Q2034" s="18"/>
      <c r="R2034" s="18"/>
      <c r="S2034" s="22"/>
      <c r="T2034" s="21"/>
      <c r="U2034" s="13"/>
      <c r="V2034" s="42"/>
      <c r="W2034" s="22"/>
    </row>
    <row r="2035" spans="17:23" x14ac:dyDescent="0.35">
      <c r="Q2035" s="18"/>
      <c r="R2035" s="18"/>
      <c r="S2035" s="22"/>
      <c r="T2035" s="21"/>
      <c r="U2035" s="13"/>
      <c r="V2035" s="42"/>
      <c r="W2035" s="22"/>
    </row>
    <row r="2036" spans="17:23" x14ac:dyDescent="0.35">
      <c r="Q2036" s="18"/>
      <c r="R2036" s="18"/>
      <c r="S2036" s="22"/>
      <c r="T2036" s="21"/>
      <c r="U2036" s="13"/>
      <c r="V2036" s="42"/>
      <c r="W2036" s="22"/>
    </row>
    <row r="2037" spans="17:23" x14ac:dyDescent="0.35">
      <c r="Q2037" s="18"/>
      <c r="R2037" s="18"/>
      <c r="S2037" s="22"/>
      <c r="T2037" s="21"/>
      <c r="U2037" s="13"/>
      <c r="V2037" s="42"/>
      <c r="W2037" s="22"/>
    </row>
    <row r="2038" spans="17:23" x14ac:dyDescent="0.35">
      <c r="Q2038" s="18"/>
      <c r="R2038" s="18"/>
      <c r="S2038" s="22"/>
      <c r="T2038" s="21"/>
      <c r="U2038" s="13"/>
      <c r="V2038" s="42"/>
      <c r="W2038" s="22"/>
    </row>
    <row r="2039" spans="17:23" x14ac:dyDescent="0.35">
      <c r="Q2039" s="18"/>
      <c r="R2039" s="18"/>
      <c r="S2039" s="22"/>
      <c r="T2039" s="21"/>
      <c r="U2039" s="13"/>
      <c r="V2039" s="42"/>
      <c r="W2039" s="22"/>
    </row>
    <row r="2040" spans="17:23" x14ac:dyDescent="0.35">
      <c r="Q2040" s="18"/>
      <c r="R2040" s="18"/>
      <c r="S2040" s="22"/>
      <c r="T2040" s="21"/>
      <c r="U2040" s="13"/>
      <c r="V2040" s="42"/>
      <c r="W2040" s="22"/>
    </row>
    <row r="2041" spans="17:23" x14ac:dyDescent="0.35">
      <c r="Q2041" s="18"/>
      <c r="R2041" s="18"/>
      <c r="S2041" s="22"/>
      <c r="T2041" s="21"/>
      <c r="U2041" s="13"/>
      <c r="V2041" s="42"/>
      <c r="W2041" s="22"/>
    </row>
    <row r="2042" spans="17:23" x14ac:dyDescent="0.35">
      <c r="Q2042" s="18"/>
      <c r="R2042" s="18"/>
      <c r="S2042" s="22"/>
      <c r="T2042" s="21"/>
      <c r="U2042" s="13"/>
      <c r="V2042" s="42"/>
      <c r="W2042" s="22"/>
    </row>
    <row r="2043" spans="17:23" x14ac:dyDescent="0.35">
      <c r="Q2043" s="18"/>
      <c r="R2043" s="18"/>
      <c r="S2043" s="22"/>
      <c r="T2043" s="21"/>
      <c r="U2043" s="13"/>
      <c r="V2043" s="42"/>
      <c r="W2043" s="22"/>
    </row>
    <row r="2044" spans="17:23" x14ac:dyDescent="0.35">
      <c r="Q2044" s="18"/>
      <c r="R2044" s="18"/>
      <c r="S2044" s="22"/>
      <c r="T2044" s="21"/>
      <c r="U2044" s="13"/>
      <c r="V2044" s="42"/>
      <c r="W2044" s="22"/>
    </row>
    <row r="2045" spans="17:23" x14ac:dyDescent="0.35">
      <c r="Q2045" s="18"/>
      <c r="R2045" s="18"/>
      <c r="S2045" s="22"/>
      <c r="T2045" s="21"/>
      <c r="U2045" s="13"/>
      <c r="V2045" s="42"/>
      <c r="W2045" s="22"/>
    </row>
    <row r="2046" spans="17:23" x14ac:dyDescent="0.35">
      <c r="Q2046" s="18"/>
      <c r="R2046" s="18"/>
      <c r="S2046" s="22"/>
      <c r="T2046" s="21"/>
      <c r="U2046" s="13"/>
      <c r="V2046" s="42"/>
      <c r="W2046" s="22"/>
    </row>
    <row r="2047" spans="17:23" x14ac:dyDescent="0.35">
      <c r="Q2047" s="18"/>
      <c r="R2047" s="18"/>
      <c r="S2047" s="22"/>
      <c r="T2047" s="21"/>
      <c r="U2047" s="13"/>
      <c r="V2047" s="42"/>
      <c r="W2047" s="22"/>
    </row>
    <row r="2048" spans="17:23" x14ac:dyDescent="0.35">
      <c r="Q2048" s="18"/>
      <c r="R2048" s="18"/>
      <c r="S2048" s="22"/>
      <c r="T2048" s="21"/>
      <c r="U2048" s="13"/>
      <c r="V2048" s="42"/>
      <c r="W2048" s="22"/>
    </row>
    <row r="2049" spans="17:23" x14ac:dyDescent="0.35">
      <c r="Q2049" s="18"/>
      <c r="R2049" s="18"/>
      <c r="S2049" s="22"/>
      <c r="T2049" s="21"/>
      <c r="U2049" s="13"/>
      <c r="V2049" s="42"/>
      <c r="W2049" s="22"/>
    </row>
    <row r="2050" spans="17:23" x14ac:dyDescent="0.35">
      <c r="Q2050" s="18"/>
      <c r="R2050" s="18"/>
      <c r="S2050" s="22"/>
      <c r="T2050" s="21"/>
      <c r="U2050" s="13"/>
      <c r="V2050" s="42"/>
      <c r="W2050" s="22"/>
    </row>
    <row r="2051" spans="17:23" x14ac:dyDescent="0.35">
      <c r="Q2051" s="18"/>
      <c r="R2051" s="18"/>
      <c r="S2051" s="22"/>
      <c r="T2051" s="21"/>
      <c r="U2051" s="13"/>
      <c r="V2051" s="42"/>
      <c r="W2051" s="22"/>
    </row>
    <row r="2052" spans="17:23" x14ac:dyDescent="0.35">
      <c r="Q2052" s="18"/>
      <c r="R2052" s="18"/>
      <c r="S2052" s="22"/>
      <c r="T2052" s="21"/>
      <c r="U2052" s="13"/>
      <c r="V2052" s="42"/>
      <c r="W2052" s="22"/>
    </row>
    <row r="2053" spans="17:23" x14ac:dyDescent="0.35">
      <c r="Q2053" s="18"/>
      <c r="R2053" s="18"/>
      <c r="S2053" s="22"/>
      <c r="T2053" s="21"/>
      <c r="U2053" s="13"/>
      <c r="V2053" s="42"/>
      <c r="W2053" s="22"/>
    </row>
    <row r="2054" spans="17:23" x14ac:dyDescent="0.35">
      <c r="Q2054" s="18"/>
      <c r="R2054" s="18"/>
      <c r="S2054" s="22"/>
      <c r="T2054" s="21"/>
      <c r="U2054" s="13"/>
      <c r="V2054" s="42"/>
      <c r="W2054" s="22"/>
    </row>
    <row r="2055" spans="17:23" x14ac:dyDescent="0.35">
      <c r="Q2055" s="18"/>
      <c r="R2055" s="18"/>
      <c r="S2055" s="22"/>
      <c r="T2055" s="21"/>
      <c r="U2055" s="13"/>
      <c r="V2055" s="42"/>
      <c r="W2055" s="22"/>
    </row>
    <row r="2056" spans="17:23" x14ac:dyDescent="0.35">
      <c r="Q2056" s="18"/>
      <c r="R2056" s="18"/>
      <c r="S2056" s="22"/>
      <c r="T2056" s="21"/>
      <c r="U2056" s="13"/>
      <c r="V2056" s="42"/>
      <c r="W2056" s="22"/>
    </row>
    <row r="2057" spans="17:23" x14ac:dyDescent="0.35">
      <c r="Q2057" s="18"/>
      <c r="R2057" s="18"/>
      <c r="S2057" s="22"/>
      <c r="T2057" s="21"/>
      <c r="U2057" s="13"/>
      <c r="V2057" s="42"/>
      <c r="W2057" s="22"/>
    </row>
    <row r="2058" spans="17:23" x14ac:dyDescent="0.35">
      <c r="Q2058" s="18"/>
      <c r="R2058" s="18"/>
      <c r="S2058" s="22"/>
      <c r="T2058" s="21"/>
      <c r="U2058" s="13"/>
      <c r="V2058" s="42"/>
      <c r="W2058" s="22"/>
    </row>
    <row r="2059" spans="17:23" x14ac:dyDescent="0.35">
      <c r="Q2059" s="18"/>
      <c r="R2059" s="18"/>
      <c r="S2059" s="22"/>
      <c r="T2059" s="21"/>
      <c r="U2059" s="13"/>
      <c r="V2059" s="42"/>
      <c r="W2059" s="22"/>
    </row>
    <row r="2060" spans="17:23" x14ac:dyDescent="0.35">
      <c r="Q2060" s="18"/>
      <c r="R2060" s="18"/>
      <c r="S2060" s="22"/>
      <c r="T2060" s="21"/>
      <c r="U2060" s="13"/>
      <c r="V2060" s="42"/>
      <c r="W2060" s="22"/>
    </row>
    <row r="2061" spans="17:23" x14ac:dyDescent="0.35">
      <c r="Q2061" s="18"/>
      <c r="R2061" s="18"/>
      <c r="S2061" s="22"/>
      <c r="T2061" s="21"/>
      <c r="U2061" s="13"/>
      <c r="V2061" s="42"/>
      <c r="W2061" s="22"/>
    </row>
    <row r="2062" spans="17:23" x14ac:dyDescent="0.35">
      <c r="Q2062" s="18"/>
      <c r="R2062" s="18"/>
      <c r="S2062" s="22"/>
      <c r="T2062" s="21"/>
      <c r="U2062" s="13"/>
      <c r="V2062" s="42"/>
      <c r="W2062" s="22"/>
    </row>
    <row r="2063" spans="17:23" x14ac:dyDescent="0.35">
      <c r="Q2063" s="18"/>
      <c r="R2063" s="18"/>
      <c r="S2063" s="22"/>
      <c r="T2063" s="21"/>
      <c r="U2063" s="13"/>
      <c r="V2063" s="42"/>
      <c r="W2063" s="22"/>
    </row>
    <row r="2064" spans="17:23" x14ac:dyDescent="0.35">
      <c r="Q2064" s="18"/>
      <c r="R2064" s="18"/>
      <c r="S2064" s="22"/>
      <c r="T2064" s="21"/>
      <c r="U2064" s="13"/>
      <c r="V2064" s="42"/>
      <c r="W2064" s="22"/>
    </row>
    <row r="2065" spans="17:23" x14ac:dyDescent="0.35">
      <c r="Q2065" s="18"/>
      <c r="R2065" s="18"/>
      <c r="S2065" s="22"/>
      <c r="T2065" s="21"/>
      <c r="U2065" s="13"/>
      <c r="V2065" s="42"/>
      <c r="W2065" s="22"/>
    </row>
    <row r="2066" spans="17:23" x14ac:dyDescent="0.35">
      <c r="Q2066" s="18"/>
      <c r="R2066" s="18"/>
      <c r="S2066" s="22"/>
      <c r="T2066" s="21"/>
      <c r="U2066" s="13"/>
      <c r="V2066" s="42"/>
      <c r="W2066" s="22"/>
    </row>
    <row r="2067" spans="17:23" x14ac:dyDescent="0.35">
      <c r="Q2067" s="18"/>
      <c r="R2067" s="18"/>
      <c r="S2067" s="22"/>
      <c r="T2067" s="21"/>
      <c r="U2067" s="13"/>
      <c r="V2067" s="42"/>
      <c r="W2067" s="22"/>
    </row>
    <row r="2068" spans="17:23" x14ac:dyDescent="0.35">
      <c r="Q2068" s="18"/>
      <c r="R2068" s="18"/>
      <c r="S2068" s="22"/>
      <c r="T2068" s="21"/>
      <c r="U2068" s="13"/>
      <c r="V2068" s="42"/>
      <c r="W2068" s="22"/>
    </row>
    <row r="2069" spans="17:23" x14ac:dyDescent="0.35">
      <c r="Q2069" s="18"/>
      <c r="R2069" s="18"/>
      <c r="S2069" s="22"/>
      <c r="T2069" s="21"/>
      <c r="U2069" s="13"/>
      <c r="V2069" s="42"/>
      <c r="W2069" s="22"/>
    </row>
    <row r="2070" spans="17:23" x14ac:dyDescent="0.35">
      <c r="Q2070" s="18"/>
      <c r="R2070" s="18"/>
      <c r="S2070" s="22"/>
      <c r="T2070" s="21"/>
      <c r="U2070" s="13"/>
      <c r="V2070" s="42"/>
      <c r="W2070" s="22"/>
    </row>
    <row r="2071" spans="17:23" x14ac:dyDescent="0.35">
      <c r="Q2071" s="18"/>
      <c r="R2071" s="18"/>
      <c r="S2071" s="22"/>
      <c r="T2071" s="21"/>
      <c r="U2071" s="13"/>
      <c r="V2071" s="42"/>
      <c r="W2071" s="22"/>
    </row>
    <row r="2072" spans="17:23" x14ac:dyDescent="0.35">
      <c r="Q2072" s="18"/>
      <c r="R2072" s="18"/>
      <c r="S2072" s="22"/>
      <c r="T2072" s="21"/>
      <c r="U2072" s="13"/>
      <c r="V2072" s="42"/>
      <c r="W2072" s="22"/>
    </row>
    <row r="2073" spans="17:23" x14ac:dyDescent="0.35">
      <c r="Q2073" s="18"/>
      <c r="R2073" s="18"/>
      <c r="S2073" s="22"/>
      <c r="T2073" s="21"/>
      <c r="U2073" s="13"/>
      <c r="V2073" s="42"/>
      <c r="W2073" s="22"/>
    </row>
    <row r="2074" spans="17:23" x14ac:dyDescent="0.35">
      <c r="Q2074" s="18"/>
      <c r="R2074" s="18"/>
      <c r="S2074" s="22"/>
      <c r="T2074" s="21"/>
      <c r="U2074" s="13"/>
      <c r="V2074" s="42"/>
      <c r="W2074" s="22"/>
    </row>
    <row r="2075" spans="17:23" x14ac:dyDescent="0.35">
      <c r="Q2075" s="18"/>
      <c r="R2075" s="18"/>
      <c r="S2075" s="22"/>
      <c r="T2075" s="21"/>
      <c r="U2075" s="13"/>
      <c r="V2075" s="42"/>
      <c r="W2075" s="22"/>
    </row>
    <row r="2076" spans="17:23" x14ac:dyDescent="0.35">
      <c r="Q2076" s="18"/>
      <c r="R2076" s="18"/>
      <c r="S2076" s="22"/>
      <c r="T2076" s="21"/>
      <c r="U2076" s="13"/>
      <c r="V2076" s="42"/>
      <c r="W2076" s="22"/>
    </row>
    <row r="2077" spans="17:23" x14ac:dyDescent="0.35">
      <c r="Q2077" s="18"/>
      <c r="R2077" s="18"/>
      <c r="S2077" s="22"/>
      <c r="T2077" s="21"/>
      <c r="U2077" s="13"/>
      <c r="V2077" s="42"/>
      <c r="W2077" s="22"/>
    </row>
    <row r="2078" spans="17:23" x14ac:dyDescent="0.35">
      <c r="Q2078" s="18"/>
      <c r="R2078" s="18"/>
      <c r="S2078" s="22"/>
      <c r="T2078" s="21"/>
      <c r="U2078" s="13"/>
      <c r="V2078" s="42"/>
      <c r="W2078" s="22"/>
    </row>
    <row r="2079" spans="17:23" x14ac:dyDescent="0.35">
      <c r="Q2079" s="18"/>
      <c r="R2079" s="18"/>
      <c r="S2079" s="22"/>
      <c r="T2079" s="21"/>
      <c r="U2079" s="13"/>
      <c r="V2079" s="42"/>
      <c r="W2079" s="22"/>
    </row>
    <row r="2080" spans="17:23" x14ac:dyDescent="0.35">
      <c r="Q2080" s="18"/>
      <c r="R2080" s="18"/>
      <c r="S2080" s="22"/>
      <c r="T2080" s="21"/>
      <c r="U2080" s="13"/>
      <c r="V2080" s="42"/>
      <c r="W2080" s="22"/>
    </row>
    <row r="2081" spans="17:23" x14ac:dyDescent="0.35">
      <c r="Q2081" s="18"/>
      <c r="R2081" s="18"/>
      <c r="S2081" s="22"/>
      <c r="T2081" s="21"/>
      <c r="U2081" s="13"/>
      <c r="V2081" s="42"/>
      <c r="W2081" s="22"/>
    </row>
    <row r="2082" spans="17:23" x14ac:dyDescent="0.35">
      <c r="Q2082" s="18"/>
      <c r="R2082" s="18"/>
      <c r="S2082" s="22"/>
      <c r="T2082" s="21"/>
      <c r="U2082" s="13"/>
      <c r="V2082" s="42"/>
      <c r="W2082" s="22"/>
    </row>
    <row r="2083" spans="17:23" x14ac:dyDescent="0.35">
      <c r="Q2083" s="18"/>
      <c r="R2083" s="18"/>
      <c r="S2083" s="22"/>
      <c r="T2083" s="21"/>
      <c r="U2083" s="13"/>
      <c r="V2083" s="42"/>
      <c r="W2083" s="22"/>
    </row>
    <row r="2084" spans="17:23" x14ac:dyDescent="0.35">
      <c r="Q2084" s="18"/>
      <c r="R2084" s="18"/>
      <c r="S2084" s="22"/>
      <c r="T2084" s="21"/>
      <c r="U2084" s="13"/>
      <c r="V2084" s="42"/>
      <c r="W2084" s="22"/>
    </row>
    <row r="2085" spans="17:23" x14ac:dyDescent="0.35">
      <c r="Q2085" s="18"/>
      <c r="R2085" s="18"/>
      <c r="S2085" s="22"/>
      <c r="T2085" s="21"/>
      <c r="U2085" s="13"/>
      <c r="V2085" s="42"/>
      <c r="W2085" s="22"/>
    </row>
    <row r="2086" spans="17:23" x14ac:dyDescent="0.35">
      <c r="Q2086" s="18"/>
      <c r="R2086" s="18"/>
      <c r="S2086" s="22"/>
      <c r="T2086" s="21"/>
      <c r="U2086" s="13"/>
      <c r="V2086" s="42"/>
      <c r="W2086" s="22"/>
    </row>
    <row r="2087" spans="17:23" x14ac:dyDescent="0.35">
      <c r="Q2087" s="18"/>
      <c r="R2087" s="18"/>
      <c r="S2087" s="22"/>
      <c r="T2087" s="21"/>
      <c r="U2087" s="13"/>
      <c r="V2087" s="42"/>
      <c r="W2087" s="22"/>
    </row>
    <row r="2088" spans="17:23" x14ac:dyDescent="0.35">
      <c r="Q2088" s="18"/>
      <c r="R2088" s="18"/>
      <c r="S2088" s="22"/>
      <c r="T2088" s="21"/>
      <c r="U2088" s="13"/>
      <c r="V2088" s="42"/>
      <c r="W2088" s="22"/>
    </row>
    <row r="2089" spans="17:23" x14ac:dyDescent="0.35">
      <c r="Q2089" s="18"/>
      <c r="R2089" s="18"/>
      <c r="S2089" s="22"/>
      <c r="T2089" s="21"/>
      <c r="U2089" s="13"/>
      <c r="V2089" s="42"/>
      <c r="W2089" s="22"/>
    </row>
    <row r="2090" spans="17:23" x14ac:dyDescent="0.35">
      <c r="Q2090" s="18"/>
      <c r="R2090" s="18"/>
      <c r="S2090" s="22"/>
      <c r="T2090" s="21"/>
      <c r="U2090" s="13"/>
      <c r="V2090" s="42"/>
      <c r="W2090" s="22"/>
    </row>
    <row r="2091" spans="17:23" x14ac:dyDescent="0.35">
      <c r="Q2091" s="18"/>
      <c r="R2091" s="18"/>
      <c r="S2091" s="22"/>
      <c r="T2091" s="21"/>
      <c r="U2091" s="13"/>
      <c r="V2091" s="42"/>
      <c r="W2091" s="22"/>
    </row>
    <row r="2092" spans="17:23" x14ac:dyDescent="0.35">
      <c r="Q2092" s="18"/>
      <c r="R2092" s="18"/>
      <c r="S2092" s="22"/>
      <c r="T2092" s="21"/>
      <c r="U2092" s="13"/>
      <c r="V2092" s="42"/>
      <c r="W2092" s="22"/>
    </row>
    <row r="2093" spans="17:23" x14ac:dyDescent="0.35">
      <c r="Q2093" s="18"/>
      <c r="R2093" s="18"/>
      <c r="S2093" s="22"/>
      <c r="T2093" s="21"/>
      <c r="U2093" s="13"/>
      <c r="V2093" s="42"/>
      <c r="W2093" s="22"/>
    </row>
    <row r="2094" spans="17:23" x14ac:dyDescent="0.35">
      <c r="Q2094" s="18"/>
      <c r="R2094" s="18"/>
      <c r="S2094" s="22"/>
      <c r="T2094" s="21"/>
      <c r="U2094" s="13"/>
      <c r="V2094" s="42"/>
      <c r="W2094" s="22"/>
    </row>
    <row r="2095" spans="17:23" x14ac:dyDescent="0.35">
      <c r="Q2095" s="18"/>
      <c r="R2095" s="18"/>
      <c r="S2095" s="22"/>
      <c r="T2095" s="21"/>
      <c r="U2095" s="13"/>
      <c r="V2095" s="42"/>
      <c r="W2095" s="22"/>
    </row>
    <row r="2096" spans="17:23" x14ac:dyDescent="0.35">
      <c r="Q2096" s="18"/>
      <c r="R2096" s="18"/>
      <c r="S2096" s="22"/>
      <c r="T2096" s="21"/>
      <c r="U2096" s="13"/>
      <c r="V2096" s="42"/>
      <c r="W2096" s="22"/>
    </row>
    <row r="2097" spans="17:23" x14ac:dyDescent="0.35">
      <c r="Q2097" s="18"/>
      <c r="R2097" s="18"/>
      <c r="S2097" s="22"/>
      <c r="T2097" s="21"/>
      <c r="U2097" s="13"/>
      <c r="V2097" s="42"/>
      <c r="W2097" s="22"/>
    </row>
    <row r="2098" spans="17:23" x14ac:dyDescent="0.35">
      <c r="Q2098" s="18"/>
      <c r="R2098" s="18"/>
      <c r="S2098" s="22"/>
      <c r="T2098" s="21"/>
      <c r="U2098" s="13"/>
      <c r="V2098" s="42"/>
      <c r="W2098" s="22"/>
    </row>
    <row r="2099" spans="17:23" x14ac:dyDescent="0.35">
      <c r="Q2099" s="18"/>
      <c r="R2099" s="18"/>
      <c r="S2099" s="22"/>
      <c r="T2099" s="21"/>
      <c r="U2099" s="13"/>
      <c r="V2099" s="42"/>
      <c r="W2099" s="22"/>
    </row>
    <row r="2100" spans="17:23" x14ac:dyDescent="0.35">
      <c r="Q2100" s="18"/>
      <c r="R2100" s="18"/>
      <c r="S2100" s="22"/>
      <c r="T2100" s="21"/>
      <c r="U2100" s="13"/>
      <c r="V2100" s="42"/>
      <c r="W2100" s="22"/>
    </row>
    <row r="2101" spans="17:23" x14ac:dyDescent="0.35">
      <c r="Q2101" s="18"/>
      <c r="R2101" s="18"/>
      <c r="S2101" s="22"/>
      <c r="T2101" s="21"/>
      <c r="U2101" s="13"/>
      <c r="V2101" s="42"/>
      <c r="W2101" s="22"/>
    </row>
    <row r="2102" spans="17:23" x14ac:dyDescent="0.35">
      <c r="Q2102" s="18"/>
      <c r="R2102" s="18"/>
      <c r="S2102" s="22"/>
      <c r="T2102" s="21"/>
      <c r="U2102" s="13"/>
      <c r="V2102" s="42"/>
      <c r="W2102" s="22"/>
    </row>
    <row r="2103" spans="17:23" x14ac:dyDescent="0.35">
      <c r="Q2103" s="18"/>
      <c r="R2103" s="18"/>
      <c r="S2103" s="22"/>
      <c r="T2103" s="21"/>
      <c r="U2103" s="13"/>
      <c r="V2103" s="42"/>
      <c r="W2103" s="22"/>
    </row>
    <row r="2104" spans="17:23" x14ac:dyDescent="0.35">
      <c r="Q2104" s="18"/>
      <c r="R2104" s="18"/>
      <c r="S2104" s="22"/>
      <c r="T2104" s="21"/>
      <c r="U2104" s="13"/>
      <c r="V2104" s="42"/>
      <c r="W2104" s="22"/>
    </row>
    <row r="2105" spans="17:23" x14ac:dyDescent="0.35">
      <c r="Q2105" s="18"/>
      <c r="R2105" s="18"/>
      <c r="S2105" s="22"/>
      <c r="T2105" s="21"/>
      <c r="U2105" s="13"/>
      <c r="V2105" s="42"/>
      <c r="W2105" s="22"/>
    </row>
    <row r="2106" spans="17:23" x14ac:dyDescent="0.35">
      <c r="Q2106" s="18"/>
      <c r="R2106" s="18"/>
      <c r="S2106" s="22"/>
      <c r="T2106" s="21"/>
      <c r="U2106" s="13"/>
      <c r="V2106" s="42"/>
      <c r="W2106" s="22"/>
    </row>
    <row r="2107" spans="17:23" x14ac:dyDescent="0.35">
      <c r="Q2107" s="18"/>
      <c r="R2107" s="18"/>
      <c r="S2107" s="22"/>
      <c r="T2107" s="21"/>
      <c r="U2107" s="13"/>
      <c r="V2107" s="42"/>
      <c r="W2107" s="22"/>
    </row>
    <row r="2108" spans="17:23" x14ac:dyDescent="0.35">
      <c r="Q2108" s="18"/>
      <c r="R2108" s="18"/>
      <c r="S2108" s="22"/>
      <c r="T2108" s="21"/>
      <c r="U2108" s="13"/>
      <c r="V2108" s="42"/>
      <c r="W2108" s="22"/>
    </row>
    <row r="2109" spans="17:23" x14ac:dyDescent="0.35">
      <c r="Q2109" s="18"/>
      <c r="R2109" s="18"/>
      <c r="S2109" s="22"/>
      <c r="T2109" s="21"/>
      <c r="U2109" s="13"/>
      <c r="V2109" s="42"/>
      <c r="W2109" s="22"/>
    </row>
    <row r="2110" spans="17:23" x14ac:dyDescent="0.35">
      <c r="Q2110" s="18"/>
      <c r="R2110" s="18"/>
      <c r="S2110" s="22"/>
      <c r="T2110" s="21"/>
      <c r="U2110" s="13"/>
      <c r="V2110" s="42"/>
      <c r="W2110" s="22"/>
    </row>
    <row r="2111" spans="17:23" x14ac:dyDescent="0.35">
      <c r="Q2111" s="18"/>
      <c r="R2111" s="18"/>
      <c r="S2111" s="22"/>
      <c r="T2111" s="21"/>
      <c r="U2111" s="13"/>
      <c r="V2111" s="42"/>
      <c r="W2111" s="22"/>
    </row>
    <row r="2112" spans="17:23" x14ac:dyDescent="0.35">
      <c r="Q2112" s="18"/>
      <c r="R2112" s="18"/>
      <c r="S2112" s="22"/>
      <c r="T2112" s="21"/>
      <c r="U2112" s="13"/>
      <c r="V2112" s="42"/>
      <c r="W2112" s="22"/>
    </row>
    <row r="2113" spans="17:23" x14ac:dyDescent="0.35">
      <c r="Q2113" s="18"/>
      <c r="R2113" s="18"/>
      <c r="S2113" s="22"/>
      <c r="T2113" s="21"/>
      <c r="U2113" s="13"/>
      <c r="V2113" s="42"/>
      <c r="W2113" s="22"/>
    </row>
    <row r="2114" spans="17:23" x14ac:dyDescent="0.35">
      <c r="Q2114" s="18"/>
      <c r="R2114" s="18"/>
      <c r="S2114" s="22"/>
      <c r="T2114" s="21"/>
      <c r="U2114" s="13"/>
      <c r="V2114" s="42"/>
      <c r="W2114" s="22"/>
    </row>
    <row r="2115" spans="17:23" x14ac:dyDescent="0.35">
      <c r="Q2115" s="18"/>
      <c r="R2115" s="18"/>
      <c r="S2115" s="22"/>
      <c r="T2115" s="21"/>
      <c r="U2115" s="13"/>
      <c r="V2115" s="42"/>
      <c r="W2115" s="22"/>
    </row>
    <row r="2116" spans="17:23" x14ac:dyDescent="0.35">
      <c r="Q2116" s="18"/>
      <c r="R2116" s="18"/>
      <c r="S2116" s="22"/>
      <c r="T2116" s="21"/>
      <c r="U2116" s="13"/>
      <c r="V2116" s="42"/>
      <c r="W2116" s="22"/>
    </row>
    <row r="2117" spans="17:23" x14ac:dyDescent="0.35">
      <c r="Q2117" s="18"/>
      <c r="R2117" s="18"/>
      <c r="S2117" s="22"/>
      <c r="T2117" s="21"/>
      <c r="U2117" s="13"/>
      <c r="V2117" s="42"/>
      <c r="W2117" s="22"/>
    </row>
    <row r="2118" spans="17:23" x14ac:dyDescent="0.35">
      <c r="Q2118" s="18"/>
      <c r="R2118" s="18"/>
      <c r="S2118" s="22"/>
      <c r="T2118" s="21"/>
      <c r="U2118" s="13"/>
      <c r="V2118" s="42"/>
      <c r="W2118" s="22"/>
    </row>
    <row r="2119" spans="17:23" x14ac:dyDescent="0.35">
      <c r="Q2119" s="18"/>
      <c r="R2119" s="18"/>
      <c r="S2119" s="22"/>
      <c r="T2119" s="21"/>
      <c r="U2119" s="13"/>
      <c r="V2119" s="42"/>
      <c r="W2119" s="22"/>
    </row>
    <row r="2120" spans="17:23" x14ac:dyDescent="0.35">
      <c r="Q2120" s="18"/>
      <c r="R2120" s="18"/>
      <c r="S2120" s="22"/>
      <c r="T2120" s="21"/>
      <c r="U2120" s="13"/>
      <c r="V2120" s="42"/>
      <c r="W2120" s="22"/>
    </row>
    <row r="2121" spans="17:23" x14ac:dyDescent="0.35">
      <c r="Q2121" s="18"/>
      <c r="R2121" s="18"/>
      <c r="S2121" s="22"/>
      <c r="T2121" s="21"/>
      <c r="U2121" s="13"/>
      <c r="V2121" s="42"/>
      <c r="W2121" s="22"/>
    </row>
    <row r="2122" spans="17:23" x14ac:dyDescent="0.35">
      <c r="Q2122" s="18"/>
      <c r="R2122" s="18"/>
      <c r="S2122" s="22"/>
      <c r="T2122" s="21"/>
      <c r="U2122" s="13"/>
      <c r="V2122" s="42"/>
      <c r="W2122" s="22"/>
    </row>
    <row r="2123" spans="17:23" x14ac:dyDescent="0.35">
      <c r="Q2123" s="18"/>
      <c r="R2123" s="18"/>
      <c r="S2123" s="22"/>
      <c r="T2123" s="21"/>
      <c r="U2123" s="13"/>
      <c r="V2123" s="42"/>
      <c r="W2123" s="22"/>
    </row>
    <row r="2124" spans="17:23" x14ac:dyDescent="0.35">
      <c r="Q2124" s="18"/>
      <c r="R2124" s="18"/>
      <c r="S2124" s="22"/>
      <c r="T2124" s="21"/>
      <c r="U2124" s="13"/>
      <c r="V2124" s="42"/>
      <c r="W2124" s="22"/>
    </row>
    <row r="2125" spans="17:23" x14ac:dyDescent="0.35">
      <c r="Q2125" s="18"/>
      <c r="R2125" s="18"/>
      <c r="S2125" s="22"/>
      <c r="T2125" s="21"/>
      <c r="U2125" s="13"/>
      <c r="V2125" s="42"/>
      <c r="W2125" s="22"/>
    </row>
    <row r="2126" spans="17:23" x14ac:dyDescent="0.35">
      <c r="Q2126" s="18"/>
      <c r="R2126" s="18"/>
      <c r="S2126" s="22"/>
      <c r="T2126" s="21"/>
      <c r="U2126" s="13"/>
      <c r="V2126" s="42"/>
      <c r="W2126" s="22"/>
    </row>
    <row r="2127" spans="17:23" x14ac:dyDescent="0.35">
      <c r="Q2127" s="18"/>
      <c r="R2127" s="18"/>
      <c r="S2127" s="22"/>
      <c r="T2127" s="21"/>
      <c r="U2127" s="13"/>
      <c r="V2127" s="42"/>
      <c r="W2127" s="22"/>
    </row>
    <row r="2128" spans="17:23" x14ac:dyDescent="0.35">
      <c r="Q2128" s="18"/>
      <c r="R2128" s="18"/>
      <c r="S2128" s="22"/>
      <c r="T2128" s="21"/>
      <c r="U2128" s="13"/>
      <c r="V2128" s="42"/>
      <c r="W2128" s="22"/>
    </row>
    <row r="2129" spans="17:23" x14ac:dyDescent="0.35">
      <c r="Q2129" s="18"/>
      <c r="R2129" s="18"/>
      <c r="S2129" s="22"/>
      <c r="T2129" s="21"/>
      <c r="U2129" s="13"/>
      <c r="V2129" s="42"/>
      <c r="W2129" s="22"/>
    </row>
    <row r="2130" spans="17:23" x14ac:dyDescent="0.35">
      <c r="Q2130" s="18"/>
      <c r="R2130" s="18"/>
      <c r="S2130" s="22"/>
      <c r="T2130" s="21"/>
      <c r="U2130" s="13"/>
      <c r="V2130" s="42"/>
      <c r="W2130" s="22"/>
    </row>
    <row r="2131" spans="17:23" x14ac:dyDescent="0.35">
      <c r="Q2131" s="18"/>
      <c r="R2131" s="18"/>
      <c r="S2131" s="22"/>
      <c r="T2131" s="21"/>
      <c r="U2131" s="13"/>
      <c r="V2131" s="42"/>
      <c r="W2131" s="22"/>
    </row>
    <row r="2132" spans="17:23" x14ac:dyDescent="0.35">
      <c r="Q2132" s="18"/>
      <c r="R2132" s="18"/>
      <c r="S2132" s="22"/>
      <c r="T2132" s="21"/>
      <c r="U2132" s="13"/>
      <c r="V2132" s="42"/>
      <c r="W2132" s="22"/>
    </row>
    <row r="2133" spans="17:23" x14ac:dyDescent="0.35">
      <c r="Q2133" s="18"/>
      <c r="R2133" s="18"/>
      <c r="S2133" s="22"/>
      <c r="T2133" s="21"/>
      <c r="U2133" s="13"/>
      <c r="V2133" s="42"/>
      <c r="W2133" s="22"/>
    </row>
    <row r="2134" spans="17:23" x14ac:dyDescent="0.35">
      <c r="Q2134" s="18"/>
      <c r="R2134" s="18"/>
      <c r="S2134" s="22"/>
      <c r="T2134" s="21"/>
      <c r="U2134" s="13"/>
      <c r="V2134" s="42"/>
      <c r="W2134" s="22"/>
    </row>
    <row r="2135" spans="17:23" x14ac:dyDescent="0.35">
      <c r="Q2135" s="18"/>
      <c r="R2135" s="18"/>
      <c r="S2135" s="22"/>
      <c r="T2135" s="21"/>
      <c r="U2135" s="13"/>
      <c r="V2135" s="42"/>
      <c r="W2135" s="22"/>
    </row>
    <row r="2136" spans="17:23" x14ac:dyDescent="0.35">
      <c r="Q2136" s="18"/>
      <c r="R2136" s="18"/>
      <c r="S2136" s="22"/>
      <c r="T2136" s="21"/>
      <c r="U2136" s="13"/>
      <c r="V2136" s="42"/>
      <c r="W2136" s="22"/>
    </row>
    <row r="2137" spans="17:23" x14ac:dyDescent="0.35">
      <c r="Q2137" s="18"/>
      <c r="R2137" s="18"/>
      <c r="S2137" s="22"/>
      <c r="T2137" s="21"/>
      <c r="U2137" s="13"/>
      <c r="V2137" s="42"/>
      <c r="W2137" s="22"/>
    </row>
    <row r="2138" spans="17:23" x14ac:dyDescent="0.35">
      <c r="Q2138" s="18"/>
      <c r="R2138" s="18"/>
      <c r="S2138" s="22"/>
      <c r="T2138" s="21"/>
      <c r="U2138" s="13"/>
      <c r="V2138" s="42"/>
      <c r="W2138" s="22"/>
    </row>
    <row r="2139" spans="17:23" x14ac:dyDescent="0.35">
      <c r="Q2139" s="18"/>
      <c r="R2139" s="18"/>
      <c r="S2139" s="22"/>
      <c r="T2139" s="21"/>
      <c r="U2139" s="13"/>
      <c r="V2139" s="42"/>
      <c r="W2139" s="22"/>
    </row>
    <row r="2140" spans="17:23" x14ac:dyDescent="0.35">
      <c r="Q2140" s="18"/>
      <c r="R2140" s="18"/>
      <c r="S2140" s="22"/>
      <c r="T2140" s="21"/>
      <c r="U2140" s="13"/>
      <c r="V2140" s="42"/>
      <c r="W2140" s="22"/>
    </row>
    <row r="2141" spans="17:23" x14ac:dyDescent="0.35">
      <c r="Q2141" s="18"/>
      <c r="R2141" s="18"/>
      <c r="S2141" s="22"/>
      <c r="T2141" s="21"/>
      <c r="U2141" s="13"/>
      <c r="V2141" s="42"/>
      <c r="W2141" s="22"/>
    </row>
    <row r="2142" spans="17:23" x14ac:dyDescent="0.35">
      <c r="Q2142" s="18"/>
      <c r="R2142" s="18"/>
      <c r="S2142" s="22"/>
      <c r="T2142" s="21"/>
      <c r="U2142" s="13"/>
      <c r="V2142" s="42"/>
      <c r="W2142" s="22"/>
    </row>
    <row r="2143" spans="17:23" x14ac:dyDescent="0.35">
      <c r="Q2143" s="18"/>
      <c r="R2143" s="18"/>
      <c r="S2143" s="22"/>
      <c r="T2143" s="21"/>
      <c r="U2143" s="13"/>
      <c r="V2143" s="42"/>
      <c r="W2143" s="22"/>
    </row>
    <row r="2144" spans="17:23" x14ac:dyDescent="0.35">
      <c r="Q2144" s="18"/>
      <c r="R2144" s="18"/>
      <c r="S2144" s="22"/>
      <c r="T2144" s="21"/>
      <c r="U2144" s="13"/>
      <c r="V2144" s="42"/>
      <c r="W2144" s="22"/>
    </row>
    <row r="2145" spans="17:23" x14ac:dyDescent="0.35">
      <c r="Q2145" s="18"/>
      <c r="R2145" s="18"/>
      <c r="S2145" s="22"/>
      <c r="T2145" s="21"/>
      <c r="U2145" s="13"/>
      <c r="V2145" s="42"/>
      <c r="W2145" s="22"/>
    </row>
    <row r="2146" spans="17:23" x14ac:dyDescent="0.35">
      <c r="Q2146" s="18"/>
      <c r="R2146" s="18"/>
      <c r="S2146" s="22"/>
      <c r="T2146" s="21"/>
      <c r="U2146" s="13"/>
      <c r="V2146" s="42"/>
      <c r="W2146" s="22"/>
    </row>
    <row r="2147" spans="17:23" x14ac:dyDescent="0.35">
      <c r="Q2147" s="18"/>
      <c r="R2147" s="18"/>
      <c r="S2147" s="22"/>
      <c r="T2147" s="21"/>
      <c r="U2147" s="13"/>
      <c r="V2147" s="42"/>
      <c r="W2147" s="22"/>
    </row>
    <row r="2148" spans="17:23" x14ac:dyDescent="0.35">
      <c r="Q2148" s="18"/>
      <c r="R2148" s="18"/>
      <c r="S2148" s="22"/>
      <c r="T2148" s="21"/>
      <c r="U2148" s="13"/>
      <c r="V2148" s="42"/>
      <c r="W2148" s="22"/>
    </row>
    <row r="2149" spans="17:23" x14ac:dyDescent="0.35">
      <c r="Q2149" s="18"/>
      <c r="R2149" s="18"/>
      <c r="S2149" s="22"/>
      <c r="T2149" s="21"/>
      <c r="U2149" s="13"/>
      <c r="V2149" s="42"/>
      <c r="W2149" s="22"/>
    </row>
    <row r="2150" spans="17:23" x14ac:dyDescent="0.35">
      <c r="Q2150" s="18"/>
      <c r="R2150" s="18"/>
      <c r="S2150" s="22"/>
      <c r="T2150" s="21"/>
      <c r="U2150" s="13"/>
      <c r="V2150" s="42"/>
      <c r="W2150" s="22"/>
    </row>
    <row r="2151" spans="17:23" x14ac:dyDescent="0.35">
      <c r="Q2151" s="18"/>
      <c r="R2151" s="18"/>
      <c r="S2151" s="22"/>
      <c r="T2151" s="21"/>
      <c r="U2151" s="13"/>
      <c r="V2151" s="42"/>
      <c r="W2151" s="22"/>
    </row>
    <row r="2152" spans="17:23" x14ac:dyDescent="0.35">
      <c r="Q2152" s="18"/>
      <c r="R2152" s="18"/>
      <c r="S2152" s="22"/>
      <c r="T2152" s="21"/>
      <c r="U2152" s="13"/>
      <c r="V2152" s="42"/>
      <c r="W2152" s="22"/>
    </row>
    <row r="2153" spans="17:23" x14ac:dyDescent="0.35">
      <c r="Q2153" s="18"/>
      <c r="R2153" s="18"/>
      <c r="S2153" s="22"/>
      <c r="T2153" s="21"/>
      <c r="U2153" s="13"/>
      <c r="V2153" s="42"/>
      <c r="W2153" s="22"/>
    </row>
    <row r="2154" spans="17:23" x14ac:dyDescent="0.35">
      <c r="Q2154" s="18"/>
      <c r="R2154" s="18"/>
      <c r="S2154" s="22"/>
      <c r="T2154" s="21"/>
      <c r="U2154" s="13"/>
      <c r="V2154" s="42"/>
      <c r="W2154" s="22"/>
    </row>
    <row r="2155" spans="17:23" x14ac:dyDescent="0.35">
      <c r="Q2155" s="18"/>
      <c r="R2155" s="18"/>
      <c r="S2155" s="22"/>
      <c r="T2155" s="21"/>
      <c r="U2155" s="13"/>
      <c r="V2155" s="42"/>
      <c r="W2155" s="22"/>
    </row>
    <row r="2156" spans="17:23" x14ac:dyDescent="0.35">
      <c r="Q2156" s="18"/>
      <c r="R2156" s="18"/>
      <c r="S2156" s="22"/>
      <c r="T2156" s="21"/>
      <c r="U2156" s="13"/>
      <c r="V2156" s="42"/>
      <c r="W2156" s="22"/>
    </row>
    <row r="2157" spans="17:23" x14ac:dyDescent="0.35">
      <c r="Q2157" s="18"/>
      <c r="R2157" s="18"/>
      <c r="S2157" s="22"/>
      <c r="T2157" s="21"/>
      <c r="U2157" s="13"/>
      <c r="V2157" s="42"/>
      <c r="W2157" s="22"/>
    </row>
    <row r="2158" spans="17:23" x14ac:dyDescent="0.35">
      <c r="Q2158" s="18"/>
      <c r="R2158" s="18"/>
      <c r="S2158" s="22"/>
      <c r="T2158" s="21"/>
      <c r="U2158" s="13"/>
      <c r="V2158" s="42"/>
      <c r="W2158" s="22"/>
    </row>
    <row r="2159" spans="17:23" x14ac:dyDescent="0.35">
      <c r="Q2159" s="18"/>
      <c r="R2159" s="18"/>
      <c r="S2159" s="22"/>
      <c r="T2159" s="21"/>
      <c r="U2159" s="13"/>
      <c r="V2159" s="42"/>
      <c r="W2159" s="22"/>
    </row>
    <row r="2160" spans="17:23" x14ac:dyDescent="0.35">
      <c r="Q2160" s="18"/>
      <c r="R2160" s="18"/>
      <c r="S2160" s="22"/>
      <c r="T2160" s="21"/>
      <c r="U2160" s="13"/>
      <c r="V2160" s="42"/>
      <c r="W2160" s="22"/>
    </row>
    <row r="2161" spans="17:23" x14ac:dyDescent="0.35">
      <c r="Q2161" s="18"/>
      <c r="R2161" s="18"/>
      <c r="S2161" s="22"/>
      <c r="T2161" s="21"/>
      <c r="U2161" s="13"/>
      <c r="V2161" s="42"/>
      <c r="W2161" s="22"/>
    </row>
    <row r="2162" spans="17:23" x14ac:dyDescent="0.35">
      <c r="Q2162" s="18"/>
      <c r="R2162" s="18"/>
      <c r="S2162" s="22"/>
      <c r="T2162" s="21"/>
      <c r="U2162" s="13"/>
      <c r="V2162" s="42"/>
      <c r="W2162" s="22"/>
    </row>
    <row r="2163" spans="17:23" x14ac:dyDescent="0.35">
      <c r="Q2163" s="18"/>
      <c r="R2163" s="18"/>
      <c r="S2163" s="22"/>
      <c r="T2163" s="21"/>
      <c r="U2163" s="13"/>
      <c r="V2163" s="42"/>
      <c r="W2163" s="22"/>
    </row>
    <row r="2164" spans="17:23" x14ac:dyDescent="0.35">
      <c r="Q2164" s="18"/>
      <c r="R2164" s="18"/>
      <c r="S2164" s="22"/>
      <c r="T2164" s="21"/>
      <c r="U2164" s="13"/>
      <c r="V2164" s="42"/>
      <c r="W2164" s="22"/>
    </row>
    <row r="2165" spans="17:23" x14ac:dyDescent="0.35">
      <c r="Q2165" s="18"/>
      <c r="R2165" s="18"/>
      <c r="S2165" s="22"/>
      <c r="T2165" s="21"/>
      <c r="U2165" s="13"/>
      <c r="V2165" s="42"/>
      <c r="W2165" s="22"/>
    </row>
    <row r="2166" spans="17:23" x14ac:dyDescent="0.35">
      <c r="Q2166" s="18"/>
      <c r="R2166" s="18"/>
      <c r="S2166" s="22"/>
      <c r="T2166" s="21"/>
      <c r="U2166" s="13"/>
      <c r="V2166" s="42"/>
      <c r="W2166" s="22"/>
    </row>
    <row r="2167" spans="17:23" x14ac:dyDescent="0.35">
      <c r="Q2167" s="18"/>
      <c r="R2167" s="18"/>
      <c r="S2167" s="22"/>
      <c r="T2167" s="21"/>
      <c r="U2167" s="13"/>
      <c r="V2167" s="42"/>
      <c r="W2167" s="22"/>
    </row>
    <row r="2168" spans="17:23" x14ac:dyDescent="0.35">
      <c r="Q2168" s="18"/>
      <c r="R2168" s="18"/>
      <c r="S2168" s="22"/>
      <c r="T2168" s="21"/>
      <c r="U2168" s="13"/>
      <c r="V2168" s="42"/>
      <c r="W2168" s="22"/>
    </row>
    <row r="2169" spans="17:23" x14ac:dyDescent="0.35">
      <c r="Q2169" s="18"/>
      <c r="R2169" s="18"/>
      <c r="S2169" s="22"/>
      <c r="T2169" s="21"/>
      <c r="U2169" s="13"/>
      <c r="V2169" s="42"/>
      <c r="W2169" s="22"/>
    </row>
    <row r="2170" spans="17:23" x14ac:dyDescent="0.35">
      <c r="Q2170" s="18"/>
      <c r="R2170" s="18"/>
      <c r="S2170" s="22"/>
      <c r="T2170" s="21"/>
      <c r="U2170" s="13"/>
      <c r="V2170" s="42"/>
      <c r="W2170" s="22"/>
    </row>
    <row r="2171" spans="17:23" x14ac:dyDescent="0.35">
      <c r="Q2171" s="18"/>
      <c r="R2171" s="18"/>
      <c r="S2171" s="22"/>
      <c r="T2171" s="21"/>
      <c r="U2171" s="13"/>
      <c r="V2171" s="42"/>
      <c r="W2171" s="22"/>
    </row>
    <row r="2172" spans="17:23" x14ac:dyDescent="0.35">
      <c r="Q2172" s="18"/>
      <c r="R2172" s="18"/>
      <c r="S2172" s="22"/>
      <c r="T2172" s="21"/>
      <c r="U2172" s="13"/>
      <c r="V2172" s="42"/>
      <c r="W2172" s="22"/>
    </row>
    <row r="2173" spans="17:23" x14ac:dyDescent="0.35">
      <c r="Q2173" s="18"/>
      <c r="R2173" s="18"/>
      <c r="S2173" s="22"/>
      <c r="T2173" s="21"/>
      <c r="U2173" s="13"/>
      <c r="V2173" s="42"/>
      <c r="W2173" s="22"/>
    </row>
    <row r="2174" spans="17:23" x14ac:dyDescent="0.35">
      <c r="Q2174" s="18"/>
      <c r="R2174" s="18"/>
      <c r="S2174" s="22"/>
      <c r="T2174" s="21"/>
      <c r="U2174" s="13"/>
      <c r="V2174" s="42"/>
      <c r="W2174" s="22"/>
    </row>
    <row r="2175" spans="17:23" x14ac:dyDescent="0.35">
      <c r="Q2175" s="18"/>
      <c r="R2175" s="18"/>
      <c r="S2175" s="22"/>
      <c r="T2175" s="21"/>
      <c r="U2175" s="13"/>
      <c r="V2175" s="42"/>
      <c r="W2175" s="22"/>
    </row>
    <row r="2176" spans="17:23" x14ac:dyDescent="0.35">
      <c r="Q2176" s="18"/>
      <c r="R2176" s="18"/>
      <c r="S2176" s="22"/>
      <c r="T2176" s="21"/>
      <c r="U2176" s="13"/>
      <c r="V2176" s="42"/>
      <c r="W2176" s="22"/>
    </row>
    <row r="2177" spans="17:23" x14ac:dyDescent="0.35">
      <c r="Q2177" s="18"/>
      <c r="R2177" s="18"/>
      <c r="S2177" s="22"/>
      <c r="T2177" s="21"/>
      <c r="U2177" s="13"/>
      <c r="V2177" s="42"/>
      <c r="W2177" s="22"/>
    </row>
    <row r="2178" spans="17:23" x14ac:dyDescent="0.35">
      <c r="Q2178" s="18"/>
      <c r="R2178" s="18"/>
      <c r="S2178" s="22"/>
      <c r="T2178" s="21"/>
      <c r="U2178" s="13"/>
      <c r="V2178" s="42"/>
      <c r="W2178" s="22"/>
    </row>
    <row r="2179" spans="17:23" x14ac:dyDescent="0.35">
      <c r="Q2179" s="18"/>
      <c r="R2179" s="18"/>
      <c r="S2179" s="22"/>
      <c r="T2179" s="21"/>
      <c r="U2179" s="13"/>
      <c r="V2179" s="42"/>
      <c r="W2179" s="22"/>
    </row>
    <row r="2180" spans="17:23" x14ac:dyDescent="0.35">
      <c r="Q2180" s="18"/>
      <c r="R2180" s="18"/>
      <c r="S2180" s="22"/>
      <c r="T2180" s="21"/>
      <c r="U2180" s="13"/>
      <c r="V2180" s="42"/>
      <c r="W2180" s="22"/>
    </row>
    <row r="2181" spans="17:23" x14ac:dyDescent="0.35">
      <c r="Q2181" s="18"/>
      <c r="R2181" s="18"/>
      <c r="S2181" s="22"/>
      <c r="T2181" s="21"/>
      <c r="U2181" s="13"/>
      <c r="V2181" s="42"/>
      <c r="W2181" s="22"/>
    </row>
    <row r="2182" spans="17:23" x14ac:dyDescent="0.35">
      <c r="Q2182" s="18"/>
      <c r="R2182" s="18"/>
      <c r="S2182" s="22"/>
      <c r="T2182" s="21"/>
      <c r="U2182" s="13"/>
      <c r="V2182" s="42"/>
      <c r="W2182" s="22"/>
    </row>
    <row r="2183" spans="17:23" x14ac:dyDescent="0.35">
      <c r="Q2183" s="18"/>
      <c r="R2183" s="18"/>
      <c r="S2183" s="22"/>
      <c r="T2183" s="21"/>
      <c r="U2183" s="13"/>
      <c r="V2183" s="42"/>
      <c r="W2183" s="22"/>
    </row>
    <row r="2184" spans="17:23" x14ac:dyDescent="0.35">
      <c r="Q2184" s="18"/>
      <c r="R2184" s="18"/>
      <c r="S2184" s="22"/>
      <c r="T2184" s="21"/>
      <c r="U2184" s="13"/>
      <c r="V2184" s="42"/>
      <c r="W2184" s="22"/>
    </row>
    <row r="2185" spans="17:23" x14ac:dyDescent="0.35">
      <c r="Q2185" s="18"/>
      <c r="R2185" s="18"/>
      <c r="S2185" s="22"/>
      <c r="T2185" s="21"/>
      <c r="U2185" s="13"/>
      <c r="V2185" s="42"/>
      <c r="W2185" s="22"/>
    </row>
    <row r="2186" spans="17:23" x14ac:dyDescent="0.35">
      <c r="Q2186" s="18"/>
      <c r="R2186" s="18"/>
      <c r="S2186" s="22"/>
      <c r="T2186" s="21"/>
      <c r="U2186" s="13"/>
      <c r="V2186" s="42"/>
      <c r="W2186" s="22"/>
    </row>
    <row r="2187" spans="17:23" x14ac:dyDescent="0.35">
      <c r="Q2187" s="18"/>
      <c r="R2187" s="18"/>
      <c r="S2187" s="22"/>
      <c r="T2187" s="21"/>
      <c r="U2187" s="13"/>
      <c r="V2187" s="42"/>
      <c r="W2187" s="22"/>
    </row>
    <row r="2188" spans="17:23" x14ac:dyDescent="0.35">
      <c r="Q2188" s="18"/>
      <c r="R2188" s="18"/>
      <c r="S2188" s="22"/>
      <c r="T2188" s="21"/>
      <c r="U2188" s="13"/>
      <c r="V2188" s="42"/>
      <c r="W2188" s="22"/>
    </row>
    <row r="2189" spans="17:23" x14ac:dyDescent="0.35">
      <c r="Q2189" s="18"/>
      <c r="R2189" s="18"/>
      <c r="S2189" s="22"/>
      <c r="T2189" s="21"/>
      <c r="U2189" s="13"/>
      <c r="V2189" s="42"/>
      <c r="W2189" s="22"/>
    </row>
    <row r="2190" spans="17:23" x14ac:dyDescent="0.35">
      <c r="Q2190" s="18"/>
      <c r="R2190" s="18"/>
      <c r="S2190" s="22"/>
      <c r="T2190" s="21"/>
      <c r="U2190" s="13"/>
      <c r="V2190" s="42"/>
      <c r="W2190" s="22"/>
    </row>
    <row r="2191" spans="17:23" x14ac:dyDescent="0.35">
      <c r="Q2191" s="18"/>
      <c r="R2191" s="18"/>
      <c r="S2191" s="22"/>
      <c r="T2191" s="21"/>
      <c r="U2191" s="13"/>
      <c r="V2191" s="42"/>
      <c r="W2191" s="22"/>
    </row>
    <row r="2192" spans="17:23" x14ac:dyDescent="0.35">
      <c r="Q2192" s="18"/>
      <c r="R2192" s="18"/>
      <c r="S2192" s="22"/>
      <c r="T2192" s="21"/>
      <c r="U2192" s="13"/>
      <c r="V2192" s="42"/>
      <c r="W2192" s="22"/>
    </row>
    <row r="2193" spans="17:23" x14ac:dyDescent="0.35">
      <c r="Q2193" s="18"/>
      <c r="R2193" s="18"/>
      <c r="S2193" s="22"/>
      <c r="T2193" s="21"/>
      <c r="U2193" s="13"/>
      <c r="V2193" s="42"/>
      <c r="W2193" s="22"/>
    </row>
    <row r="2194" spans="17:23" x14ac:dyDescent="0.35">
      <c r="Q2194" s="18"/>
      <c r="R2194" s="18"/>
      <c r="S2194" s="22"/>
      <c r="T2194" s="21"/>
      <c r="U2194" s="13"/>
      <c r="V2194" s="42"/>
      <c r="W2194" s="22"/>
    </row>
    <row r="2195" spans="17:23" x14ac:dyDescent="0.35">
      <c r="Q2195" s="18"/>
      <c r="R2195" s="18"/>
      <c r="S2195" s="22"/>
      <c r="T2195" s="21"/>
      <c r="U2195" s="13"/>
      <c r="V2195" s="42"/>
      <c r="W2195" s="22"/>
    </row>
    <row r="2196" spans="17:23" x14ac:dyDescent="0.35">
      <c r="Q2196" s="18"/>
      <c r="R2196" s="18"/>
      <c r="S2196" s="22"/>
      <c r="T2196" s="21"/>
      <c r="U2196" s="13"/>
      <c r="V2196" s="42"/>
      <c r="W2196" s="22"/>
    </row>
    <row r="2197" spans="17:23" x14ac:dyDescent="0.35">
      <c r="Q2197" s="18"/>
      <c r="R2197" s="18"/>
      <c r="S2197" s="22"/>
      <c r="T2197" s="21"/>
      <c r="U2197" s="13"/>
      <c r="V2197" s="42"/>
      <c r="W2197" s="22"/>
    </row>
    <row r="2198" spans="17:23" x14ac:dyDescent="0.35">
      <c r="Q2198" s="18"/>
      <c r="R2198" s="18"/>
      <c r="S2198" s="22"/>
      <c r="T2198" s="21"/>
      <c r="U2198" s="13"/>
      <c r="V2198" s="42"/>
      <c r="W2198" s="22"/>
    </row>
    <row r="2199" spans="17:23" x14ac:dyDescent="0.35">
      <c r="Q2199" s="18"/>
      <c r="R2199" s="18"/>
      <c r="S2199" s="22"/>
      <c r="T2199" s="21"/>
      <c r="U2199" s="13"/>
      <c r="V2199" s="42"/>
      <c r="W2199" s="22"/>
    </row>
    <row r="2200" spans="17:23" x14ac:dyDescent="0.35">
      <c r="Q2200" s="18"/>
      <c r="R2200" s="18"/>
      <c r="S2200" s="22"/>
      <c r="T2200" s="21"/>
      <c r="U2200" s="13"/>
      <c r="V2200" s="42"/>
      <c r="W2200" s="22"/>
    </row>
    <row r="2201" spans="17:23" x14ac:dyDescent="0.35">
      <c r="Q2201" s="18"/>
      <c r="R2201" s="18"/>
      <c r="S2201" s="22"/>
      <c r="T2201" s="21"/>
      <c r="U2201" s="13"/>
      <c r="V2201" s="42"/>
      <c r="W2201" s="22"/>
    </row>
    <row r="2202" spans="17:23" x14ac:dyDescent="0.35">
      <c r="Q2202" s="18"/>
      <c r="R2202" s="18"/>
      <c r="S2202" s="22"/>
      <c r="T2202" s="21"/>
      <c r="U2202" s="13"/>
      <c r="V2202" s="42"/>
      <c r="W2202" s="22"/>
    </row>
    <row r="2203" spans="17:23" x14ac:dyDescent="0.35">
      <c r="Q2203" s="18"/>
      <c r="R2203" s="18"/>
      <c r="S2203" s="22"/>
      <c r="T2203" s="21"/>
      <c r="U2203" s="13"/>
      <c r="V2203" s="42"/>
      <c r="W2203" s="22"/>
    </row>
    <row r="2204" spans="17:23" x14ac:dyDescent="0.35">
      <c r="Q2204" s="18"/>
      <c r="R2204" s="18"/>
      <c r="S2204" s="22"/>
      <c r="T2204" s="21"/>
      <c r="U2204" s="13"/>
      <c r="V2204" s="42"/>
      <c r="W2204" s="22"/>
    </row>
    <row r="2205" spans="17:23" x14ac:dyDescent="0.35">
      <c r="Q2205" s="18"/>
      <c r="R2205" s="18"/>
      <c r="S2205" s="22"/>
      <c r="T2205" s="21"/>
      <c r="U2205" s="13"/>
      <c r="V2205" s="42"/>
      <c r="W2205" s="22"/>
    </row>
    <row r="2206" spans="17:23" x14ac:dyDescent="0.35">
      <c r="Q2206" s="18"/>
      <c r="R2206" s="18"/>
      <c r="S2206" s="22"/>
      <c r="T2206" s="21"/>
      <c r="U2206" s="13"/>
      <c r="V2206" s="42"/>
      <c r="W2206" s="22"/>
    </row>
    <row r="2207" spans="17:23" x14ac:dyDescent="0.35">
      <c r="Q2207" s="18"/>
      <c r="R2207" s="18"/>
      <c r="S2207" s="22"/>
      <c r="T2207" s="21"/>
      <c r="U2207" s="13"/>
      <c r="V2207" s="42"/>
      <c r="W2207" s="22"/>
    </row>
    <row r="2208" spans="17:23" x14ac:dyDescent="0.35">
      <c r="Q2208" s="18"/>
      <c r="R2208" s="18"/>
      <c r="S2208" s="22"/>
      <c r="T2208" s="21"/>
      <c r="U2208" s="13"/>
      <c r="V2208" s="42"/>
      <c r="W2208" s="22"/>
    </row>
    <row r="2209" spans="17:23" x14ac:dyDescent="0.35">
      <c r="Q2209" s="18"/>
      <c r="R2209" s="18"/>
      <c r="S2209" s="22"/>
      <c r="T2209" s="21"/>
      <c r="U2209" s="13"/>
      <c r="V2209" s="42"/>
      <c r="W2209" s="22"/>
    </row>
    <row r="2210" spans="17:23" x14ac:dyDescent="0.35">
      <c r="Q2210" s="18"/>
      <c r="R2210" s="18"/>
      <c r="S2210" s="22"/>
      <c r="T2210" s="21"/>
      <c r="U2210" s="13"/>
      <c r="V2210" s="42"/>
      <c r="W2210" s="22"/>
    </row>
    <row r="2211" spans="17:23" x14ac:dyDescent="0.35">
      <c r="Q2211" s="18"/>
      <c r="R2211" s="18"/>
      <c r="S2211" s="22"/>
      <c r="T2211" s="21"/>
      <c r="U2211" s="13"/>
      <c r="V2211" s="42"/>
      <c r="W2211" s="22"/>
    </row>
    <row r="2212" spans="17:23" x14ac:dyDescent="0.35">
      <c r="Q2212" s="18"/>
      <c r="R2212" s="18"/>
      <c r="S2212" s="22"/>
      <c r="T2212" s="21"/>
      <c r="U2212" s="13"/>
      <c r="V2212" s="42"/>
      <c r="W2212" s="22"/>
    </row>
    <row r="2213" spans="17:23" x14ac:dyDescent="0.35">
      <c r="Q2213" s="18"/>
      <c r="R2213" s="18"/>
      <c r="S2213" s="22"/>
      <c r="T2213" s="21"/>
      <c r="U2213" s="13"/>
      <c r="V2213" s="42"/>
      <c r="W2213" s="22"/>
    </row>
    <row r="2214" spans="17:23" x14ac:dyDescent="0.35">
      <c r="Q2214" s="18"/>
      <c r="R2214" s="18"/>
      <c r="S2214" s="22"/>
      <c r="T2214" s="21"/>
      <c r="U2214" s="13"/>
      <c r="V2214" s="42"/>
      <c r="W2214" s="22"/>
    </row>
    <row r="2215" spans="17:23" x14ac:dyDescent="0.35">
      <c r="Q2215" s="18"/>
      <c r="R2215" s="18"/>
      <c r="S2215" s="22"/>
      <c r="T2215" s="21"/>
      <c r="U2215" s="13"/>
      <c r="V2215" s="42"/>
      <c r="W2215" s="22"/>
    </row>
    <row r="2216" spans="17:23" x14ac:dyDescent="0.35">
      <c r="Q2216" s="18"/>
      <c r="R2216" s="18"/>
      <c r="S2216" s="22"/>
      <c r="T2216" s="21"/>
      <c r="U2216" s="13"/>
      <c r="V2216" s="42"/>
      <c r="W2216" s="22"/>
    </row>
    <row r="2217" spans="17:23" x14ac:dyDescent="0.35">
      <c r="Q2217" s="18"/>
      <c r="R2217" s="18"/>
      <c r="S2217" s="22"/>
      <c r="T2217" s="21"/>
      <c r="U2217" s="13"/>
      <c r="V2217" s="42"/>
      <c r="W2217" s="22"/>
    </row>
    <row r="2218" spans="17:23" x14ac:dyDescent="0.35">
      <c r="Q2218" s="18"/>
      <c r="R2218" s="18"/>
      <c r="S2218" s="22"/>
      <c r="T2218" s="21"/>
      <c r="U2218" s="13"/>
      <c r="V2218" s="42"/>
      <c r="W2218" s="22"/>
    </row>
    <row r="2219" spans="17:23" x14ac:dyDescent="0.35">
      <c r="Q2219" s="18"/>
      <c r="R2219" s="18"/>
      <c r="S2219" s="22"/>
      <c r="T2219" s="21"/>
      <c r="U2219" s="13"/>
      <c r="V2219" s="42"/>
      <c r="W2219" s="22"/>
    </row>
    <row r="2220" spans="17:23" x14ac:dyDescent="0.35">
      <c r="Q2220" s="18"/>
      <c r="R2220" s="18"/>
      <c r="S2220" s="22"/>
      <c r="T2220" s="21"/>
      <c r="U2220" s="13"/>
      <c r="V2220" s="42"/>
      <c r="W2220" s="22"/>
    </row>
    <row r="2221" spans="17:23" x14ac:dyDescent="0.35">
      <c r="Q2221" s="18"/>
      <c r="R2221" s="18"/>
      <c r="S2221" s="22"/>
      <c r="T2221" s="21"/>
      <c r="U2221" s="13"/>
      <c r="V2221" s="42"/>
      <c r="W2221" s="22"/>
    </row>
    <row r="2222" spans="17:23" x14ac:dyDescent="0.35">
      <c r="Q2222" s="18"/>
      <c r="R2222" s="18"/>
      <c r="S2222" s="22"/>
      <c r="T2222" s="21"/>
      <c r="U2222" s="13"/>
      <c r="V2222" s="42"/>
      <c r="W2222" s="22"/>
    </row>
    <row r="2223" spans="17:23" x14ac:dyDescent="0.35">
      <c r="Q2223" s="18"/>
      <c r="R2223" s="18"/>
      <c r="S2223" s="22"/>
      <c r="T2223" s="21"/>
      <c r="U2223" s="13"/>
      <c r="V2223" s="42"/>
      <c r="W2223" s="22"/>
    </row>
    <row r="2224" spans="17:23" x14ac:dyDescent="0.35">
      <c r="Q2224" s="18"/>
      <c r="R2224" s="18"/>
      <c r="S2224" s="22"/>
      <c r="T2224" s="21"/>
      <c r="U2224" s="13"/>
      <c r="V2224" s="42"/>
      <c r="W2224" s="22"/>
    </row>
    <row r="2225" spans="17:23" x14ac:dyDescent="0.35">
      <c r="Q2225" s="18"/>
      <c r="R2225" s="18"/>
      <c r="S2225" s="22"/>
      <c r="T2225" s="21"/>
      <c r="U2225" s="13"/>
      <c r="V2225" s="42"/>
      <c r="W2225" s="22"/>
    </row>
    <row r="2226" spans="17:23" x14ac:dyDescent="0.35">
      <c r="Q2226" s="18"/>
      <c r="R2226" s="18"/>
      <c r="S2226" s="22"/>
      <c r="T2226" s="21"/>
      <c r="U2226" s="13"/>
      <c r="V2226" s="42"/>
      <c r="W2226" s="22"/>
    </row>
    <row r="2227" spans="17:23" x14ac:dyDescent="0.35">
      <c r="Q2227" s="18"/>
      <c r="R2227" s="18"/>
      <c r="S2227" s="22"/>
      <c r="T2227" s="21"/>
      <c r="U2227" s="13"/>
      <c r="V2227" s="42"/>
      <c r="W2227" s="22"/>
    </row>
    <row r="2228" spans="17:23" x14ac:dyDescent="0.35">
      <c r="Q2228" s="18"/>
      <c r="R2228" s="18"/>
      <c r="S2228" s="22"/>
      <c r="T2228" s="21"/>
      <c r="U2228" s="13"/>
      <c r="V2228" s="42"/>
      <c r="W2228" s="22"/>
    </row>
    <row r="2229" spans="17:23" x14ac:dyDescent="0.35">
      <c r="Q2229" s="18"/>
      <c r="R2229" s="18"/>
      <c r="S2229" s="22"/>
      <c r="T2229" s="21"/>
      <c r="U2229" s="13"/>
      <c r="V2229" s="42"/>
      <c r="W2229" s="22"/>
    </row>
    <row r="2230" spans="17:23" x14ac:dyDescent="0.35">
      <c r="Q2230" s="18"/>
      <c r="R2230" s="18"/>
      <c r="S2230" s="22"/>
      <c r="T2230" s="21"/>
      <c r="U2230" s="13"/>
      <c r="V2230" s="42"/>
      <c r="W2230" s="22"/>
    </row>
    <row r="2231" spans="17:23" x14ac:dyDescent="0.35">
      <c r="Q2231" s="18"/>
      <c r="R2231" s="18"/>
      <c r="S2231" s="22"/>
      <c r="T2231" s="21"/>
      <c r="U2231" s="13"/>
      <c r="V2231" s="42"/>
      <c r="W2231" s="22"/>
    </row>
    <row r="2232" spans="17:23" x14ac:dyDescent="0.35">
      <c r="Q2232" s="18"/>
      <c r="R2232" s="18"/>
      <c r="S2232" s="22"/>
      <c r="T2232" s="21"/>
      <c r="U2232" s="13"/>
      <c r="V2232" s="42"/>
      <c r="W2232" s="22"/>
    </row>
    <row r="2233" spans="17:23" x14ac:dyDescent="0.35">
      <c r="Q2233" s="18"/>
      <c r="R2233" s="18"/>
      <c r="S2233" s="22"/>
      <c r="T2233" s="21"/>
      <c r="U2233" s="13"/>
      <c r="V2233" s="42"/>
      <c r="W2233" s="22"/>
    </row>
    <row r="2234" spans="17:23" x14ac:dyDescent="0.35">
      <c r="Q2234" s="18"/>
      <c r="R2234" s="18"/>
      <c r="S2234" s="22"/>
      <c r="T2234" s="21"/>
      <c r="U2234" s="13"/>
      <c r="V2234" s="42"/>
      <c r="W2234" s="22"/>
    </row>
    <row r="2235" spans="17:23" x14ac:dyDescent="0.35">
      <c r="Q2235" s="18"/>
      <c r="R2235" s="18"/>
      <c r="S2235" s="22"/>
      <c r="T2235" s="21"/>
      <c r="U2235" s="13"/>
      <c r="V2235" s="42"/>
      <c r="W2235" s="22"/>
    </row>
    <row r="2236" spans="17:23" x14ac:dyDescent="0.35">
      <c r="Q2236" s="18"/>
      <c r="R2236" s="18"/>
      <c r="S2236" s="22"/>
      <c r="T2236" s="21"/>
      <c r="U2236" s="13"/>
      <c r="V2236" s="42"/>
      <c r="W2236" s="22"/>
    </row>
    <row r="2237" spans="17:23" x14ac:dyDescent="0.35">
      <c r="Q2237" s="18"/>
      <c r="R2237" s="18"/>
      <c r="S2237" s="22"/>
      <c r="T2237" s="21"/>
      <c r="U2237" s="13"/>
      <c r="V2237" s="42"/>
      <c r="W2237" s="22"/>
    </row>
    <row r="2238" spans="17:23" x14ac:dyDescent="0.35">
      <c r="Q2238" s="18"/>
      <c r="R2238" s="18"/>
      <c r="S2238" s="22"/>
      <c r="T2238" s="21"/>
      <c r="U2238" s="13"/>
      <c r="V2238" s="42"/>
      <c r="W2238" s="22"/>
    </row>
    <row r="2239" spans="17:23" x14ac:dyDescent="0.35">
      <c r="Q2239" s="18"/>
      <c r="R2239" s="18"/>
      <c r="S2239" s="22"/>
      <c r="T2239" s="21"/>
      <c r="U2239" s="13"/>
      <c r="V2239" s="42"/>
      <c r="W2239" s="22"/>
    </row>
    <row r="2240" spans="17:23" x14ac:dyDescent="0.35">
      <c r="Q2240" s="18"/>
      <c r="R2240" s="18"/>
      <c r="S2240" s="22"/>
      <c r="T2240" s="21"/>
      <c r="U2240" s="13"/>
      <c r="V2240" s="42"/>
      <c r="W2240" s="22"/>
    </row>
    <row r="2241" spans="17:23" x14ac:dyDescent="0.35">
      <c r="Q2241" s="18"/>
      <c r="R2241" s="18"/>
      <c r="S2241" s="22"/>
      <c r="T2241" s="21"/>
      <c r="U2241" s="13"/>
      <c r="V2241" s="42"/>
      <c r="W2241" s="22"/>
    </row>
    <row r="2242" spans="17:23" x14ac:dyDescent="0.35">
      <c r="Q2242" s="18"/>
      <c r="R2242" s="18"/>
      <c r="S2242" s="22"/>
      <c r="T2242" s="21"/>
      <c r="U2242" s="13"/>
      <c r="V2242" s="42"/>
      <c r="W2242" s="22"/>
    </row>
    <row r="2243" spans="17:23" x14ac:dyDescent="0.35">
      <c r="Q2243" s="18"/>
      <c r="R2243" s="18"/>
      <c r="S2243" s="22"/>
      <c r="T2243" s="21"/>
      <c r="U2243" s="13"/>
      <c r="V2243" s="42"/>
      <c r="W2243" s="22"/>
    </row>
    <row r="2244" spans="17:23" x14ac:dyDescent="0.35">
      <c r="Q2244" s="18"/>
      <c r="R2244" s="18"/>
      <c r="S2244" s="22"/>
      <c r="T2244" s="21"/>
      <c r="U2244" s="13"/>
      <c r="V2244" s="42"/>
      <c r="W2244" s="22"/>
    </row>
    <row r="2245" spans="17:23" x14ac:dyDescent="0.35">
      <c r="Q2245" s="18"/>
      <c r="R2245" s="18"/>
      <c r="S2245" s="22"/>
      <c r="T2245" s="21"/>
      <c r="U2245" s="13"/>
      <c r="V2245" s="42"/>
      <c r="W2245" s="22"/>
    </row>
    <row r="2246" spans="17:23" x14ac:dyDescent="0.35">
      <c r="Q2246" s="18"/>
      <c r="R2246" s="18"/>
      <c r="S2246" s="22"/>
      <c r="T2246" s="21"/>
      <c r="U2246" s="13"/>
      <c r="V2246" s="42"/>
      <c r="W2246" s="22"/>
    </row>
    <row r="2247" spans="17:23" x14ac:dyDescent="0.35">
      <c r="Q2247" s="18"/>
      <c r="R2247" s="18"/>
      <c r="S2247" s="22"/>
      <c r="T2247" s="21"/>
      <c r="U2247" s="13"/>
      <c r="V2247" s="42"/>
      <c r="W2247" s="22"/>
    </row>
    <row r="2248" spans="17:23" x14ac:dyDescent="0.35">
      <c r="Q2248" s="18"/>
      <c r="R2248" s="18"/>
      <c r="S2248" s="22"/>
      <c r="T2248" s="21"/>
      <c r="U2248" s="13"/>
      <c r="V2248" s="42"/>
      <c r="W2248" s="22"/>
    </row>
    <row r="2249" spans="17:23" x14ac:dyDescent="0.35">
      <c r="Q2249" s="18"/>
      <c r="R2249" s="18"/>
      <c r="S2249" s="22"/>
      <c r="T2249" s="21"/>
      <c r="U2249" s="13"/>
      <c r="V2249" s="42"/>
      <c r="W2249" s="22"/>
    </row>
    <row r="2250" spans="17:23" x14ac:dyDescent="0.35">
      <c r="Q2250" s="18"/>
      <c r="R2250" s="18"/>
      <c r="S2250" s="22"/>
      <c r="T2250" s="21"/>
      <c r="U2250" s="13"/>
      <c r="V2250" s="42"/>
      <c r="W2250" s="22"/>
    </row>
    <row r="2251" spans="17:23" x14ac:dyDescent="0.35">
      <c r="Q2251" s="18"/>
      <c r="R2251" s="18"/>
      <c r="S2251" s="22"/>
      <c r="T2251" s="21"/>
      <c r="U2251" s="13"/>
      <c r="V2251" s="42"/>
      <c r="W2251" s="22"/>
    </row>
    <row r="2252" spans="17:23" x14ac:dyDescent="0.35">
      <c r="Q2252" s="18"/>
      <c r="R2252" s="18"/>
      <c r="S2252" s="22"/>
      <c r="T2252" s="21"/>
      <c r="U2252" s="13"/>
      <c r="V2252" s="42"/>
      <c r="W2252" s="22"/>
    </row>
    <row r="2253" spans="17:23" x14ac:dyDescent="0.35">
      <c r="Q2253" s="18"/>
      <c r="R2253" s="18"/>
      <c r="S2253" s="22"/>
      <c r="T2253" s="21"/>
      <c r="U2253" s="13"/>
      <c r="V2253" s="42"/>
      <c r="W2253" s="22"/>
    </row>
    <row r="2254" spans="17:23" x14ac:dyDescent="0.35">
      <c r="Q2254" s="18"/>
      <c r="R2254" s="18"/>
      <c r="S2254" s="22"/>
      <c r="T2254" s="21"/>
      <c r="U2254" s="13"/>
      <c r="V2254" s="42"/>
      <c r="W2254" s="22"/>
    </row>
    <row r="2255" spans="17:23" x14ac:dyDescent="0.35">
      <c r="Q2255" s="18"/>
      <c r="R2255" s="18"/>
      <c r="S2255" s="22"/>
      <c r="T2255" s="21"/>
      <c r="U2255" s="13"/>
      <c r="V2255" s="42"/>
      <c r="W2255" s="22"/>
    </row>
    <row r="2256" spans="17:23" x14ac:dyDescent="0.35">
      <c r="Q2256" s="18"/>
      <c r="R2256" s="18"/>
      <c r="S2256" s="22"/>
      <c r="T2256" s="21"/>
      <c r="U2256" s="13"/>
      <c r="V2256" s="42"/>
      <c r="W2256" s="22"/>
    </row>
    <row r="2257" spans="17:23" x14ac:dyDescent="0.35">
      <c r="Q2257" s="18"/>
      <c r="R2257" s="18"/>
      <c r="S2257" s="22"/>
      <c r="T2257" s="21"/>
      <c r="U2257" s="13"/>
      <c r="V2257" s="42"/>
      <c r="W2257" s="22"/>
    </row>
    <row r="2258" spans="17:23" x14ac:dyDescent="0.35">
      <c r="Q2258" s="18"/>
      <c r="R2258" s="18"/>
      <c r="S2258" s="22"/>
      <c r="T2258" s="21"/>
      <c r="U2258" s="13"/>
      <c r="V2258" s="42"/>
      <c r="W2258" s="22"/>
    </row>
    <row r="2259" spans="17:23" x14ac:dyDescent="0.35">
      <c r="Q2259" s="18"/>
      <c r="R2259" s="18"/>
      <c r="S2259" s="22"/>
      <c r="T2259" s="21"/>
      <c r="U2259" s="13"/>
      <c r="V2259" s="42"/>
      <c r="W2259" s="22"/>
    </row>
    <row r="2260" spans="17:23" x14ac:dyDescent="0.35">
      <c r="Q2260" s="18"/>
      <c r="R2260" s="18"/>
      <c r="S2260" s="22"/>
      <c r="T2260" s="21"/>
      <c r="U2260" s="13"/>
      <c r="V2260" s="42"/>
      <c r="W2260" s="22"/>
    </row>
    <row r="2261" spans="17:23" x14ac:dyDescent="0.35">
      <c r="Q2261" s="18"/>
      <c r="R2261" s="18"/>
      <c r="S2261" s="22"/>
      <c r="T2261" s="21"/>
      <c r="U2261" s="13"/>
      <c r="V2261" s="42"/>
      <c r="W2261" s="22"/>
    </row>
    <row r="2262" spans="17:23" x14ac:dyDescent="0.35">
      <c r="Q2262" s="18"/>
      <c r="R2262" s="18"/>
      <c r="S2262" s="22"/>
      <c r="T2262" s="21"/>
      <c r="U2262" s="13"/>
      <c r="V2262" s="42"/>
      <c r="W2262" s="22"/>
    </row>
    <row r="2263" spans="17:23" x14ac:dyDescent="0.35">
      <c r="Q2263" s="18"/>
      <c r="R2263" s="18"/>
      <c r="S2263" s="22"/>
      <c r="T2263" s="21"/>
      <c r="U2263" s="13"/>
      <c r="V2263" s="42"/>
      <c r="W2263" s="22"/>
    </row>
    <row r="2264" spans="17:23" x14ac:dyDescent="0.35">
      <c r="Q2264" s="18"/>
      <c r="R2264" s="18"/>
      <c r="S2264" s="22"/>
      <c r="T2264" s="21"/>
      <c r="U2264" s="13"/>
      <c r="V2264" s="42"/>
      <c r="W2264" s="22"/>
    </row>
    <row r="2265" spans="17:23" x14ac:dyDescent="0.35">
      <c r="Q2265" s="18"/>
      <c r="R2265" s="18"/>
      <c r="S2265" s="22"/>
      <c r="T2265" s="21"/>
      <c r="U2265" s="13"/>
      <c r="V2265" s="42"/>
      <c r="W2265" s="22"/>
    </row>
    <row r="2266" spans="17:23" x14ac:dyDescent="0.35">
      <c r="Q2266" s="18"/>
      <c r="R2266" s="18"/>
      <c r="S2266" s="22"/>
      <c r="T2266" s="21"/>
      <c r="U2266" s="13"/>
      <c r="V2266" s="42"/>
      <c r="W2266" s="22"/>
    </row>
    <row r="2267" spans="17:23" x14ac:dyDescent="0.35">
      <c r="Q2267" s="18"/>
      <c r="R2267" s="18"/>
      <c r="S2267" s="22"/>
      <c r="T2267" s="21"/>
      <c r="U2267" s="13"/>
      <c r="V2267" s="42"/>
      <c r="W2267" s="22"/>
    </row>
    <row r="2268" spans="17:23" x14ac:dyDescent="0.35">
      <c r="Q2268" s="18"/>
      <c r="R2268" s="18"/>
      <c r="S2268" s="22"/>
      <c r="T2268" s="21"/>
      <c r="U2268" s="13"/>
      <c r="V2268" s="42"/>
      <c r="W2268" s="22"/>
    </row>
    <row r="2269" spans="17:23" x14ac:dyDescent="0.35">
      <c r="Q2269" s="18"/>
      <c r="R2269" s="18"/>
      <c r="S2269" s="22"/>
      <c r="T2269" s="21"/>
      <c r="U2269" s="13"/>
      <c r="V2269" s="42"/>
      <c r="W2269" s="22"/>
    </row>
    <row r="2270" spans="17:23" x14ac:dyDescent="0.35">
      <c r="Q2270" s="18"/>
      <c r="R2270" s="18"/>
      <c r="S2270" s="22"/>
      <c r="T2270" s="21"/>
      <c r="U2270" s="13"/>
      <c r="V2270" s="42"/>
      <c r="W2270" s="22"/>
    </row>
    <row r="2271" spans="17:23" x14ac:dyDescent="0.35">
      <c r="Q2271" s="18"/>
      <c r="R2271" s="18"/>
      <c r="S2271" s="22"/>
      <c r="T2271" s="21"/>
      <c r="U2271" s="13"/>
      <c r="V2271" s="42"/>
      <c r="W2271" s="22"/>
    </row>
    <row r="2272" spans="17:23" x14ac:dyDescent="0.35">
      <c r="Q2272" s="18"/>
      <c r="R2272" s="18"/>
      <c r="S2272" s="22"/>
      <c r="T2272" s="21"/>
      <c r="U2272" s="13"/>
      <c r="V2272" s="42"/>
      <c r="W2272" s="22"/>
    </row>
    <row r="2273" spans="17:23" x14ac:dyDescent="0.35">
      <c r="Q2273" s="18"/>
      <c r="R2273" s="18"/>
      <c r="S2273" s="22"/>
      <c r="T2273" s="21"/>
      <c r="U2273" s="13"/>
      <c r="V2273" s="42"/>
      <c r="W2273" s="22"/>
    </row>
    <row r="2274" spans="17:23" x14ac:dyDescent="0.35">
      <c r="Q2274" s="18"/>
      <c r="R2274" s="18"/>
      <c r="S2274" s="22"/>
      <c r="T2274" s="21"/>
      <c r="U2274" s="13"/>
      <c r="V2274" s="42"/>
      <c r="W2274" s="22"/>
    </row>
    <row r="2275" spans="17:23" x14ac:dyDescent="0.35">
      <c r="Q2275" s="18"/>
      <c r="R2275" s="18"/>
      <c r="S2275" s="22"/>
      <c r="T2275" s="21"/>
      <c r="U2275" s="13"/>
      <c r="V2275" s="42"/>
      <c r="W2275" s="22"/>
    </row>
    <row r="2276" spans="17:23" x14ac:dyDescent="0.35">
      <c r="Q2276" s="18"/>
      <c r="R2276" s="18"/>
      <c r="S2276" s="22"/>
      <c r="T2276" s="21"/>
      <c r="U2276" s="13"/>
      <c r="V2276" s="42"/>
      <c r="W2276" s="22"/>
    </row>
    <row r="2277" spans="17:23" x14ac:dyDescent="0.35">
      <c r="Q2277" s="18"/>
      <c r="R2277" s="18"/>
      <c r="S2277" s="22"/>
      <c r="T2277" s="21"/>
      <c r="U2277" s="13"/>
      <c r="V2277" s="42"/>
      <c r="W2277" s="22"/>
    </row>
    <row r="2278" spans="17:23" x14ac:dyDescent="0.35">
      <c r="Q2278" s="18"/>
      <c r="R2278" s="18"/>
      <c r="S2278" s="22"/>
      <c r="T2278" s="21"/>
      <c r="U2278" s="13"/>
      <c r="V2278" s="42"/>
      <c r="W2278" s="22"/>
    </row>
    <row r="2279" spans="17:23" x14ac:dyDescent="0.35">
      <c r="Q2279" s="18"/>
      <c r="R2279" s="18"/>
      <c r="S2279" s="22"/>
      <c r="T2279" s="21"/>
      <c r="U2279" s="13"/>
      <c r="V2279" s="42"/>
      <c r="W2279" s="22"/>
    </row>
    <row r="2280" spans="17:23" x14ac:dyDescent="0.35">
      <c r="Q2280" s="18"/>
      <c r="R2280" s="18"/>
      <c r="S2280" s="22"/>
      <c r="T2280" s="21"/>
      <c r="U2280" s="13"/>
      <c r="V2280" s="42"/>
      <c r="W2280" s="22"/>
    </row>
    <row r="2281" spans="17:23" x14ac:dyDescent="0.35">
      <c r="Q2281" s="18"/>
      <c r="R2281" s="18"/>
      <c r="S2281" s="22"/>
      <c r="T2281" s="21"/>
      <c r="U2281" s="13"/>
      <c r="V2281" s="42"/>
      <c r="W2281" s="22"/>
    </row>
    <row r="2282" spans="17:23" x14ac:dyDescent="0.35">
      <c r="Q2282" s="18"/>
      <c r="R2282" s="18"/>
      <c r="S2282" s="22"/>
      <c r="T2282" s="21"/>
      <c r="U2282" s="13"/>
      <c r="V2282" s="42"/>
      <c r="W2282" s="22"/>
    </row>
    <row r="2283" spans="17:23" x14ac:dyDescent="0.35">
      <c r="Q2283" s="18"/>
      <c r="R2283" s="18"/>
      <c r="S2283" s="22"/>
      <c r="T2283" s="21"/>
      <c r="U2283" s="13"/>
      <c r="V2283" s="42"/>
      <c r="W2283" s="22"/>
    </row>
    <row r="2284" spans="17:23" x14ac:dyDescent="0.35">
      <c r="Q2284" s="18"/>
      <c r="R2284" s="18"/>
      <c r="S2284" s="22"/>
      <c r="T2284" s="21"/>
      <c r="U2284" s="13"/>
      <c r="V2284" s="42"/>
      <c r="W2284" s="22"/>
    </row>
    <row r="2285" spans="17:23" x14ac:dyDescent="0.35">
      <c r="Q2285" s="18"/>
      <c r="R2285" s="18"/>
      <c r="S2285" s="22"/>
      <c r="T2285" s="21"/>
      <c r="U2285" s="13"/>
      <c r="V2285" s="42"/>
      <c r="W2285" s="22"/>
    </row>
    <row r="2286" spans="17:23" x14ac:dyDescent="0.35">
      <c r="Q2286" s="18"/>
      <c r="R2286" s="18"/>
      <c r="S2286" s="22"/>
      <c r="T2286" s="21"/>
      <c r="U2286" s="13"/>
      <c r="V2286" s="42"/>
      <c r="W2286" s="22"/>
    </row>
    <row r="2287" spans="17:23" x14ac:dyDescent="0.35">
      <c r="Q2287" s="18"/>
      <c r="R2287" s="18"/>
      <c r="S2287" s="22"/>
      <c r="T2287" s="21"/>
      <c r="U2287" s="13"/>
      <c r="V2287" s="42"/>
      <c r="W2287" s="22"/>
    </row>
    <row r="2288" spans="17:23" x14ac:dyDescent="0.35">
      <c r="Q2288" s="18"/>
      <c r="R2288" s="18"/>
      <c r="S2288" s="22"/>
      <c r="T2288" s="21"/>
      <c r="U2288" s="13"/>
      <c r="V2288" s="42"/>
      <c r="W2288" s="22"/>
    </row>
    <row r="2289" spans="17:23" x14ac:dyDescent="0.35">
      <c r="Q2289" s="18"/>
      <c r="R2289" s="18"/>
      <c r="S2289" s="22"/>
      <c r="T2289" s="21"/>
      <c r="U2289" s="13"/>
      <c r="V2289" s="42"/>
      <c r="W2289" s="22"/>
    </row>
    <row r="2290" spans="17:23" x14ac:dyDescent="0.35">
      <c r="Q2290" s="18"/>
      <c r="R2290" s="18"/>
      <c r="S2290" s="22"/>
      <c r="T2290" s="21"/>
      <c r="U2290" s="13"/>
      <c r="V2290" s="42"/>
      <c r="W2290" s="22"/>
    </row>
    <row r="2291" spans="17:23" x14ac:dyDescent="0.35">
      <c r="Q2291" s="18"/>
      <c r="R2291" s="18"/>
      <c r="S2291" s="22"/>
      <c r="T2291" s="21"/>
      <c r="U2291" s="13"/>
      <c r="V2291" s="42"/>
      <c r="W2291" s="22"/>
    </row>
    <row r="2292" spans="17:23" x14ac:dyDescent="0.35">
      <c r="Q2292" s="18"/>
      <c r="R2292" s="18"/>
      <c r="S2292" s="22"/>
      <c r="T2292" s="21"/>
      <c r="U2292" s="13"/>
      <c r="V2292" s="42"/>
      <c r="W2292" s="22"/>
    </row>
    <row r="2293" spans="17:23" x14ac:dyDescent="0.35">
      <c r="Q2293" s="18"/>
      <c r="R2293" s="18"/>
      <c r="S2293" s="22"/>
      <c r="T2293" s="21"/>
      <c r="U2293" s="13"/>
      <c r="V2293" s="42"/>
      <c r="W2293" s="22"/>
    </row>
    <row r="2294" spans="17:23" x14ac:dyDescent="0.35">
      <c r="Q2294" s="18"/>
      <c r="R2294" s="18"/>
      <c r="S2294" s="22"/>
      <c r="T2294" s="21"/>
      <c r="U2294" s="13"/>
      <c r="V2294" s="42"/>
      <c r="W2294" s="22"/>
    </row>
    <row r="2295" spans="17:23" x14ac:dyDescent="0.35">
      <c r="Q2295" s="18"/>
      <c r="R2295" s="18"/>
      <c r="S2295" s="22"/>
      <c r="T2295" s="21"/>
      <c r="U2295" s="13"/>
      <c r="V2295" s="42"/>
      <c r="W2295" s="22"/>
    </row>
    <row r="2296" spans="17:23" x14ac:dyDescent="0.35">
      <c r="Q2296" s="18"/>
      <c r="R2296" s="18"/>
      <c r="S2296" s="22"/>
      <c r="T2296" s="21"/>
      <c r="U2296" s="13"/>
      <c r="V2296" s="42"/>
      <c r="W2296" s="22"/>
    </row>
    <row r="2297" spans="17:23" x14ac:dyDescent="0.35">
      <c r="Q2297" s="18"/>
      <c r="R2297" s="18"/>
      <c r="S2297" s="22"/>
      <c r="T2297" s="21"/>
      <c r="U2297" s="13"/>
      <c r="V2297" s="42"/>
      <c r="W2297" s="22"/>
    </row>
    <row r="2298" spans="17:23" x14ac:dyDescent="0.35">
      <c r="Q2298" s="18"/>
      <c r="R2298" s="18"/>
      <c r="S2298" s="22"/>
      <c r="T2298" s="21"/>
      <c r="U2298" s="13"/>
      <c r="V2298" s="42"/>
      <c r="W2298" s="22"/>
    </row>
    <row r="2299" spans="17:23" x14ac:dyDescent="0.35">
      <c r="Q2299" s="18"/>
      <c r="R2299" s="18"/>
      <c r="S2299" s="22"/>
      <c r="T2299" s="21"/>
      <c r="U2299" s="13"/>
      <c r="V2299" s="42"/>
      <c r="W2299" s="22"/>
    </row>
    <row r="2300" spans="17:23" x14ac:dyDescent="0.35">
      <c r="Q2300" s="18"/>
      <c r="R2300" s="18"/>
      <c r="S2300" s="22"/>
      <c r="T2300" s="21"/>
      <c r="U2300" s="13"/>
      <c r="V2300" s="42"/>
      <c r="W2300" s="22"/>
    </row>
    <row r="2301" spans="17:23" x14ac:dyDescent="0.35">
      <c r="Q2301" s="18"/>
      <c r="R2301" s="18"/>
      <c r="S2301" s="22"/>
      <c r="T2301" s="21"/>
      <c r="U2301" s="13"/>
      <c r="V2301" s="42"/>
      <c r="W2301" s="22"/>
    </row>
    <row r="2302" spans="17:23" x14ac:dyDescent="0.35">
      <c r="Q2302" s="18"/>
      <c r="R2302" s="18"/>
      <c r="S2302" s="22"/>
      <c r="T2302" s="21"/>
      <c r="U2302" s="13"/>
      <c r="V2302" s="42"/>
      <c r="W2302" s="22"/>
    </row>
    <row r="2303" spans="17:23" x14ac:dyDescent="0.35">
      <c r="Q2303" s="18"/>
      <c r="R2303" s="18"/>
      <c r="S2303" s="22"/>
      <c r="T2303" s="21"/>
      <c r="U2303" s="13"/>
      <c r="V2303" s="42"/>
      <c r="W2303" s="22"/>
    </row>
    <row r="2304" spans="17:23" x14ac:dyDescent="0.35">
      <c r="Q2304" s="18"/>
      <c r="R2304" s="18"/>
      <c r="S2304" s="22"/>
      <c r="T2304" s="21"/>
      <c r="U2304" s="13"/>
      <c r="V2304" s="42"/>
      <c r="W2304" s="22"/>
    </row>
    <row r="2305" spans="17:23" x14ac:dyDescent="0.35">
      <c r="Q2305" s="18"/>
      <c r="R2305" s="18"/>
      <c r="S2305" s="22"/>
      <c r="T2305" s="21"/>
      <c r="U2305" s="13"/>
      <c r="V2305" s="42"/>
      <c r="W2305" s="22"/>
    </row>
    <row r="2306" spans="17:23" x14ac:dyDescent="0.35">
      <c r="Q2306" s="18"/>
      <c r="R2306" s="18"/>
      <c r="S2306" s="22"/>
      <c r="T2306" s="21"/>
      <c r="U2306" s="13"/>
      <c r="V2306" s="42"/>
      <c r="W2306" s="22"/>
    </row>
    <row r="2307" spans="17:23" x14ac:dyDescent="0.35">
      <c r="Q2307" s="18"/>
      <c r="R2307" s="18"/>
      <c r="S2307" s="22"/>
      <c r="T2307" s="21"/>
      <c r="U2307" s="13"/>
      <c r="V2307" s="42"/>
      <c r="W2307" s="22"/>
    </row>
    <row r="2308" spans="17:23" x14ac:dyDescent="0.35">
      <c r="Q2308" s="18"/>
      <c r="R2308" s="18"/>
      <c r="S2308" s="22"/>
      <c r="T2308" s="21"/>
      <c r="U2308" s="13"/>
      <c r="V2308" s="42"/>
      <c r="W2308" s="22"/>
    </row>
    <row r="2309" spans="17:23" x14ac:dyDescent="0.35">
      <c r="Q2309" s="18"/>
      <c r="R2309" s="18"/>
      <c r="S2309" s="22"/>
      <c r="T2309" s="21"/>
      <c r="U2309" s="13"/>
      <c r="V2309" s="42"/>
      <c r="W2309" s="22"/>
    </row>
    <row r="2310" spans="17:23" x14ac:dyDescent="0.35">
      <c r="Q2310" s="18"/>
      <c r="R2310" s="18"/>
      <c r="S2310" s="22"/>
      <c r="T2310" s="21"/>
      <c r="U2310" s="13"/>
      <c r="V2310" s="42"/>
      <c r="W2310" s="22"/>
    </row>
    <row r="2311" spans="17:23" x14ac:dyDescent="0.35">
      <c r="Q2311" s="18"/>
      <c r="R2311" s="18"/>
      <c r="S2311" s="22"/>
      <c r="T2311" s="21"/>
      <c r="U2311" s="13"/>
      <c r="V2311" s="42"/>
      <c r="W2311" s="22"/>
    </row>
    <row r="2312" spans="17:23" x14ac:dyDescent="0.35">
      <c r="Q2312" s="18"/>
      <c r="R2312" s="18"/>
      <c r="S2312" s="22"/>
      <c r="T2312" s="21"/>
      <c r="U2312" s="13"/>
      <c r="V2312" s="42"/>
      <c r="W2312" s="22"/>
    </row>
    <row r="2313" spans="17:23" x14ac:dyDescent="0.35">
      <c r="Q2313" s="18"/>
      <c r="R2313" s="18"/>
      <c r="S2313" s="22"/>
      <c r="T2313" s="21"/>
      <c r="U2313" s="13"/>
      <c r="V2313" s="42"/>
      <c r="W2313" s="22"/>
    </row>
    <row r="2314" spans="17:23" x14ac:dyDescent="0.35">
      <c r="Q2314" s="18"/>
      <c r="R2314" s="18"/>
      <c r="S2314" s="22"/>
      <c r="T2314" s="21"/>
      <c r="U2314" s="13"/>
      <c r="V2314" s="42"/>
      <c r="W2314" s="22"/>
    </row>
    <row r="2315" spans="17:23" x14ac:dyDescent="0.35">
      <c r="Q2315" s="18"/>
      <c r="R2315" s="18"/>
      <c r="S2315" s="22"/>
      <c r="T2315" s="21"/>
      <c r="U2315" s="13"/>
      <c r="V2315" s="42"/>
      <c r="W2315" s="22"/>
    </row>
    <row r="2316" spans="17:23" x14ac:dyDescent="0.35">
      <c r="Q2316" s="18"/>
      <c r="R2316" s="18"/>
      <c r="S2316" s="22"/>
      <c r="T2316" s="21"/>
      <c r="U2316" s="13"/>
      <c r="V2316" s="42"/>
      <c r="W2316" s="22"/>
    </row>
    <row r="2317" spans="17:23" x14ac:dyDescent="0.35">
      <c r="Q2317" s="18"/>
      <c r="R2317" s="18"/>
      <c r="S2317" s="22"/>
      <c r="T2317" s="21"/>
      <c r="U2317" s="13"/>
      <c r="V2317" s="42"/>
      <c r="W2317" s="22"/>
    </row>
    <row r="2318" spans="17:23" x14ac:dyDescent="0.35">
      <c r="Q2318" s="18"/>
      <c r="R2318" s="18"/>
      <c r="S2318" s="22"/>
      <c r="T2318" s="21"/>
      <c r="U2318" s="13"/>
      <c r="V2318" s="42"/>
      <c r="W2318" s="22"/>
    </row>
    <row r="2319" spans="17:23" x14ac:dyDescent="0.35">
      <c r="Q2319" s="18"/>
      <c r="R2319" s="18"/>
      <c r="S2319" s="22"/>
      <c r="T2319" s="21"/>
      <c r="U2319" s="13"/>
      <c r="V2319" s="42"/>
      <c r="W2319" s="22"/>
    </row>
    <row r="2320" spans="17:23" x14ac:dyDescent="0.35">
      <c r="Q2320" s="18"/>
      <c r="R2320" s="18"/>
      <c r="S2320" s="22"/>
      <c r="T2320" s="21"/>
      <c r="U2320" s="13"/>
      <c r="V2320" s="42"/>
      <c r="W2320" s="22"/>
    </row>
    <row r="2321" spans="17:23" x14ac:dyDescent="0.35">
      <c r="Q2321" s="18"/>
      <c r="R2321" s="18"/>
      <c r="S2321" s="22"/>
      <c r="T2321" s="21"/>
      <c r="U2321" s="13"/>
      <c r="V2321" s="42"/>
      <c r="W2321" s="22"/>
    </row>
    <row r="2322" spans="17:23" x14ac:dyDescent="0.35">
      <c r="Q2322" s="18"/>
      <c r="R2322" s="18"/>
      <c r="S2322" s="22"/>
      <c r="T2322" s="21"/>
      <c r="U2322" s="13"/>
      <c r="V2322" s="42"/>
      <c r="W2322" s="22"/>
    </row>
    <row r="2323" spans="17:23" x14ac:dyDescent="0.35">
      <c r="Q2323" s="18"/>
      <c r="R2323" s="18"/>
      <c r="S2323" s="22"/>
      <c r="T2323" s="21"/>
      <c r="U2323" s="13"/>
      <c r="V2323" s="42"/>
      <c r="W2323" s="22"/>
    </row>
    <row r="2324" spans="17:23" x14ac:dyDescent="0.35">
      <c r="Q2324" s="18"/>
      <c r="R2324" s="18"/>
      <c r="S2324" s="22"/>
      <c r="T2324" s="21"/>
      <c r="U2324" s="13"/>
      <c r="V2324" s="42"/>
      <c r="W2324" s="22"/>
    </row>
    <row r="2325" spans="17:23" x14ac:dyDescent="0.35">
      <c r="Q2325" s="18"/>
      <c r="R2325" s="18"/>
      <c r="S2325" s="22"/>
      <c r="T2325" s="21"/>
      <c r="U2325" s="13"/>
      <c r="V2325" s="42"/>
      <c r="W2325" s="22"/>
    </row>
    <row r="2326" spans="17:23" x14ac:dyDescent="0.35">
      <c r="Q2326" s="18"/>
      <c r="R2326" s="18"/>
      <c r="S2326" s="22"/>
      <c r="T2326" s="21"/>
      <c r="U2326" s="13"/>
      <c r="V2326" s="42"/>
      <c r="W2326" s="22"/>
    </row>
    <row r="2327" spans="17:23" x14ac:dyDescent="0.35">
      <c r="Q2327" s="18"/>
      <c r="R2327" s="18"/>
      <c r="S2327" s="22"/>
      <c r="T2327" s="21"/>
      <c r="U2327" s="13"/>
      <c r="V2327" s="42"/>
      <c r="W2327" s="22"/>
    </row>
    <row r="2328" spans="17:23" x14ac:dyDescent="0.35">
      <c r="Q2328" s="18"/>
      <c r="R2328" s="18"/>
      <c r="S2328" s="22"/>
      <c r="T2328" s="21"/>
      <c r="U2328" s="13"/>
      <c r="V2328" s="42"/>
      <c r="W2328" s="22"/>
    </row>
    <row r="2329" spans="17:23" x14ac:dyDescent="0.35">
      <c r="Q2329" s="18"/>
      <c r="R2329" s="18"/>
      <c r="S2329" s="22"/>
      <c r="T2329" s="21"/>
      <c r="U2329" s="13"/>
      <c r="V2329" s="42"/>
      <c r="W2329" s="22"/>
    </row>
    <row r="2330" spans="17:23" x14ac:dyDescent="0.35">
      <c r="Q2330" s="18"/>
      <c r="R2330" s="18"/>
      <c r="S2330" s="22"/>
      <c r="T2330" s="21"/>
      <c r="U2330" s="13"/>
      <c r="V2330" s="42"/>
      <c r="W2330" s="22"/>
    </row>
    <row r="2331" spans="17:23" x14ac:dyDescent="0.35">
      <c r="Q2331" s="18"/>
      <c r="R2331" s="18"/>
      <c r="S2331" s="22"/>
      <c r="T2331" s="21"/>
      <c r="U2331" s="13"/>
      <c r="V2331" s="42"/>
      <c r="W2331" s="22"/>
    </row>
    <row r="2332" spans="17:23" x14ac:dyDescent="0.35">
      <c r="Q2332" s="18"/>
      <c r="R2332" s="18"/>
      <c r="S2332" s="22"/>
      <c r="T2332" s="21"/>
      <c r="U2332" s="13"/>
      <c r="V2332" s="42"/>
      <c r="W2332" s="22"/>
    </row>
    <row r="2333" spans="17:23" x14ac:dyDescent="0.35">
      <c r="Q2333" s="18"/>
      <c r="R2333" s="18"/>
      <c r="S2333" s="22"/>
      <c r="T2333" s="21"/>
      <c r="U2333" s="13"/>
      <c r="V2333" s="42"/>
      <c r="W2333" s="22"/>
    </row>
    <row r="2334" spans="17:23" x14ac:dyDescent="0.35">
      <c r="Q2334" s="18"/>
      <c r="R2334" s="18"/>
      <c r="S2334" s="22"/>
      <c r="T2334" s="21"/>
      <c r="U2334" s="13"/>
      <c r="V2334" s="42"/>
      <c r="W2334" s="22"/>
    </row>
    <row r="2335" spans="17:23" x14ac:dyDescent="0.35">
      <c r="Q2335" s="18"/>
      <c r="R2335" s="18"/>
      <c r="S2335" s="22"/>
      <c r="T2335" s="21"/>
      <c r="U2335" s="13"/>
      <c r="V2335" s="42"/>
      <c r="W2335" s="22"/>
    </row>
    <row r="2336" spans="17:23" x14ac:dyDescent="0.35">
      <c r="Q2336" s="18"/>
      <c r="R2336" s="18"/>
      <c r="S2336" s="22"/>
      <c r="T2336" s="21"/>
      <c r="U2336" s="13"/>
      <c r="V2336" s="42"/>
      <c r="W2336" s="22"/>
    </row>
    <row r="2337" spans="17:23" x14ac:dyDescent="0.35">
      <c r="Q2337" s="18"/>
      <c r="R2337" s="18"/>
      <c r="S2337" s="22"/>
      <c r="T2337" s="21"/>
      <c r="U2337" s="13"/>
      <c r="V2337" s="42"/>
      <c r="W2337" s="22"/>
    </row>
    <row r="2338" spans="17:23" x14ac:dyDescent="0.35">
      <c r="Q2338" s="18"/>
      <c r="R2338" s="18"/>
      <c r="S2338" s="22"/>
      <c r="T2338" s="21"/>
      <c r="U2338" s="13"/>
      <c r="V2338" s="42"/>
      <c r="W2338" s="22"/>
    </row>
    <row r="2339" spans="17:23" x14ac:dyDescent="0.35">
      <c r="Q2339" s="18"/>
      <c r="R2339" s="18"/>
      <c r="S2339" s="22"/>
      <c r="T2339" s="21"/>
      <c r="U2339" s="13"/>
      <c r="V2339" s="42"/>
      <c r="W2339" s="22"/>
    </row>
    <row r="2340" spans="17:23" x14ac:dyDescent="0.35">
      <c r="Q2340" s="18"/>
      <c r="R2340" s="18"/>
      <c r="S2340" s="22"/>
      <c r="T2340" s="21"/>
      <c r="U2340" s="13"/>
      <c r="V2340" s="42"/>
      <c r="W2340" s="22"/>
    </row>
    <row r="2341" spans="17:23" x14ac:dyDescent="0.35">
      <c r="Q2341" s="18"/>
      <c r="R2341" s="18"/>
      <c r="S2341" s="22"/>
      <c r="T2341" s="21"/>
      <c r="U2341" s="13"/>
      <c r="V2341" s="42"/>
      <c r="W2341" s="22"/>
    </row>
    <row r="2342" spans="17:23" x14ac:dyDescent="0.35">
      <c r="Q2342" s="18"/>
      <c r="R2342" s="18"/>
      <c r="S2342" s="22"/>
      <c r="T2342" s="21"/>
      <c r="U2342" s="13"/>
      <c r="V2342" s="42"/>
      <c r="W2342" s="22"/>
    </row>
    <row r="2343" spans="17:23" x14ac:dyDescent="0.35">
      <c r="Q2343" s="18"/>
      <c r="R2343" s="18"/>
      <c r="S2343" s="22"/>
      <c r="T2343" s="21"/>
      <c r="U2343" s="13"/>
      <c r="V2343" s="42"/>
      <c r="W2343" s="22"/>
    </row>
    <row r="2344" spans="17:23" x14ac:dyDescent="0.35">
      <c r="Q2344" s="18"/>
      <c r="R2344" s="18"/>
      <c r="S2344" s="22"/>
      <c r="T2344" s="21"/>
      <c r="U2344" s="13"/>
      <c r="V2344" s="42"/>
      <c r="W2344" s="22"/>
    </row>
    <row r="2345" spans="17:23" x14ac:dyDescent="0.35">
      <c r="Q2345" s="18"/>
      <c r="R2345" s="18"/>
      <c r="S2345" s="22"/>
      <c r="T2345" s="21"/>
      <c r="U2345" s="13"/>
      <c r="V2345" s="42"/>
      <c r="W2345" s="22"/>
    </row>
    <row r="2346" spans="17:23" x14ac:dyDescent="0.35">
      <c r="Q2346" s="18"/>
      <c r="R2346" s="18"/>
      <c r="S2346" s="22"/>
      <c r="T2346" s="21"/>
      <c r="U2346" s="13"/>
      <c r="V2346" s="42"/>
      <c r="W2346" s="22"/>
    </row>
    <row r="2347" spans="17:23" x14ac:dyDescent="0.35">
      <c r="Q2347" s="18"/>
      <c r="R2347" s="18"/>
      <c r="S2347" s="22"/>
      <c r="T2347" s="21"/>
      <c r="U2347" s="13"/>
      <c r="V2347" s="42"/>
      <c r="W2347" s="22"/>
    </row>
    <row r="2348" spans="17:23" x14ac:dyDescent="0.35">
      <c r="Q2348" s="18"/>
      <c r="R2348" s="18"/>
      <c r="S2348" s="22"/>
      <c r="T2348" s="21"/>
      <c r="U2348" s="13"/>
      <c r="V2348" s="42"/>
      <c r="W2348" s="22"/>
    </row>
    <row r="2349" spans="17:23" x14ac:dyDescent="0.35">
      <c r="Q2349" s="18"/>
      <c r="R2349" s="18"/>
      <c r="S2349" s="22"/>
      <c r="T2349" s="21"/>
      <c r="U2349" s="13"/>
      <c r="V2349" s="42"/>
      <c r="W2349" s="22"/>
    </row>
    <row r="2350" spans="17:23" x14ac:dyDescent="0.35">
      <c r="Q2350" s="18"/>
      <c r="R2350" s="18"/>
      <c r="S2350" s="22"/>
      <c r="T2350" s="21"/>
      <c r="U2350" s="13"/>
      <c r="V2350" s="42"/>
      <c r="W2350" s="22"/>
    </row>
    <row r="2351" spans="17:23" x14ac:dyDescent="0.35">
      <c r="Q2351" s="18"/>
      <c r="R2351" s="18"/>
      <c r="S2351" s="22"/>
      <c r="T2351" s="21"/>
      <c r="U2351" s="13"/>
      <c r="V2351" s="42"/>
      <c r="W2351" s="22"/>
    </row>
    <row r="2352" spans="17:23" x14ac:dyDescent="0.35">
      <c r="Q2352" s="18"/>
      <c r="R2352" s="18"/>
      <c r="S2352" s="22"/>
      <c r="T2352" s="21"/>
      <c r="U2352" s="13"/>
      <c r="V2352" s="42"/>
      <c r="W2352" s="22"/>
    </row>
    <row r="2353" spans="17:23" x14ac:dyDescent="0.35">
      <c r="Q2353" s="18"/>
      <c r="R2353" s="18"/>
      <c r="S2353" s="22"/>
      <c r="T2353" s="21"/>
      <c r="U2353" s="13"/>
      <c r="V2353" s="42"/>
      <c r="W2353" s="22"/>
    </row>
    <row r="2354" spans="17:23" x14ac:dyDescent="0.35">
      <c r="Q2354" s="18"/>
      <c r="R2354" s="18"/>
      <c r="S2354" s="22"/>
      <c r="T2354" s="21"/>
      <c r="U2354" s="13"/>
      <c r="V2354" s="42"/>
      <c r="W2354" s="22"/>
    </row>
    <row r="2355" spans="17:23" x14ac:dyDescent="0.35">
      <c r="Q2355" s="18"/>
      <c r="R2355" s="18"/>
      <c r="S2355" s="22"/>
      <c r="T2355" s="21"/>
      <c r="U2355" s="13"/>
      <c r="V2355" s="42"/>
      <c r="W2355" s="22"/>
    </row>
    <row r="2356" spans="17:23" x14ac:dyDescent="0.35">
      <c r="Q2356" s="18"/>
      <c r="R2356" s="18"/>
      <c r="S2356" s="22"/>
      <c r="T2356" s="21"/>
      <c r="U2356" s="13"/>
      <c r="V2356" s="42"/>
      <c r="W2356" s="22"/>
    </row>
    <row r="2357" spans="17:23" x14ac:dyDescent="0.35">
      <c r="Q2357" s="18"/>
      <c r="R2357" s="18"/>
      <c r="S2357" s="22"/>
      <c r="T2357" s="21"/>
      <c r="U2357" s="13"/>
      <c r="V2357" s="42"/>
      <c r="W2357" s="22"/>
    </row>
    <row r="2358" spans="17:23" x14ac:dyDescent="0.35">
      <c r="Q2358" s="18"/>
      <c r="R2358" s="18"/>
      <c r="S2358" s="22"/>
      <c r="T2358" s="21"/>
      <c r="U2358" s="13"/>
      <c r="V2358" s="42"/>
      <c r="W2358" s="22"/>
    </row>
    <row r="2359" spans="17:23" x14ac:dyDescent="0.35">
      <c r="Q2359" s="18"/>
      <c r="R2359" s="18"/>
      <c r="S2359" s="22"/>
      <c r="T2359" s="21"/>
      <c r="U2359" s="13"/>
      <c r="V2359" s="42"/>
      <c r="W2359" s="22"/>
    </row>
    <row r="2360" spans="17:23" x14ac:dyDescent="0.35">
      <c r="Q2360" s="18"/>
      <c r="R2360" s="18"/>
      <c r="S2360" s="22"/>
      <c r="T2360" s="21"/>
      <c r="U2360" s="13"/>
      <c r="V2360" s="42"/>
      <c r="W2360" s="22"/>
    </row>
    <row r="2361" spans="17:23" x14ac:dyDescent="0.35">
      <c r="Q2361" s="18"/>
      <c r="R2361" s="18"/>
      <c r="S2361" s="22"/>
      <c r="T2361" s="21"/>
      <c r="U2361" s="13"/>
      <c r="V2361" s="42"/>
      <c r="W2361" s="22"/>
    </row>
    <row r="2362" spans="17:23" x14ac:dyDescent="0.35">
      <c r="Q2362" s="18"/>
      <c r="R2362" s="18"/>
      <c r="S2362" s="22"/>
      <c r="T2362" s="21"/>
      <c r="U2362" s="13"/>
      <c r="V2362" s="42"/>
      <c r="W2362" s="22"/>
    </row>
    <row r="2363" spans="17:23" x14ac:dyDescent="0.35">
      <c r="Q2363" s="18"/>
      <c r="R2363" s="18"/>
      <c r="S2363" s="22"/>
      <c r="T2363" s="21"/>
      <c r="U2363" s="13"/>
      <c r="V2363" s="42"/>
      <c r="W2363" s="22"/>
    </row>
    <row r="2364" spans="17:23" x14ac:dyDescent="0.35">
      <c r="Q2364" s="18"/>
      <c r="R2364" s="18"/>
      <c r="S2364" s="22"/>
      <c r="T2364" s="21"/>
      <c r="U2364" s="13"/>
      <c r="V2364" s="42"/>
      <c r="W2364" s="22"/>
    </row>
    <row r="2365" spans="17:23" x14ac:dyDescent="0.35">
      <c r="Q2365" s="18"/>
      <c r="R2365" s="18"/>
      <c r="S2365" s="22"/>
      <c r="T2365" s="21"/>
      <c r="U2365" s="13"/>
      <c r="V2365" s="42"/>
      <c r="W2365" s="22"/>
    </row>
    <row r="2366" spans="17:23" x14ac:dyDescent="0.35">
      <c r="Q2366" s="18"/>
      <c r="R2366" s="18"/>
      <c r="S2366" s="22"/>
      <c r="T2366" s="21"/>
      <c r="U2366" s="13"/>
      <c r="V2366" s="42"/>
      <c r="W2366" s="22"/>
    </row>
    <row r="2367" spans="17:23" x14ac:dyDescent="0.35">
      <c r="Q2367" s="18"/>
      <c r="R2367" s="18"/>
      <c r="S2367" s="22"/>
      <c r="T2367" s="21"/>
      <c r="U2367" s="13"/>
      <c r="V2367" s="42"/>
      <c r="W2367" s="22"/>
    </row>
    <row r="2368" spans="17:23" x14ac:dyDescent="0.35">
      <c r="Q2368" s="18"/>
      <c r="R2368" s="18"/>
      <c r="S2368" s="22"/>
      <c r="T2368" s="21"/>
      <c r="U2368" s="13"/>
      <c r="V2368" s="42"/>
      <c r="W2368" s="22"/>
    </row>
    <row r="2369" spans="17:23" x14ac:dyDescent="0.35">
      <c r="Q2369" s="18"/>
      <c r="R2369" s="18"/>
      <c r="S2369" s="22"/>
      <c r="T2369" s="21"/>
      <c r="U2369" s="13"/>
      <c r="V2369" s="42"/>
      <c r="W2369" s="22"/>
    </row>
    <row r="2370" spans="17:23" x14ac:dyDescent="0.35">
      <c r="Q2370" s="18"/>
      <c r="R2370" s="18"/>
      <c r="S2370" s="22"/>
      <c r="T2370" s="21"/>
      <c r="U2370" s="13"/>
      <c r="V2370" s="42"/>
      <c r="W2370" s="22"/>
    </row>
    <row r="2371" spans="17:23" x14ac:dyDescent="0.35">
      <c r="Q2371" s="18"/>
      <c r="R2371" s="18"/>
      <c r="S2371" s="22"/>
      <c r="T2371" s="21"/>
      <c r="U2371" s="13"/>
      <c r="V2371" s="42"/>
      <c r="W2371" s="22"/>
    </row>
    <row r="2372" spans="17:23" x14ac:dyDescent="0.35">
      <c r="Q2372" s="18"/>
      <c r="R2372" s="18"/>
      <c r="S2372" s="22"/>
      <c r="T2372" s="21"/>
      <c r="U2372" s="13"/>
      <c r="V2372" s="42"/>
      <c r="W2372" s="22"/>
    </row>
    <row r="2373" spans="17:23" x14ac:dyDescent="0.35">
      <c r="Q2373" s="18"/>
      <c r="R2373" s="18"/>
      <c r="S2373" s="22"/>
      <c r="T2373" s="21"/>
      <c r="U2373" s="13"/>
      <c r="V2373" s="42"/>
      <c r="W2373" s="22"/>
    </row>
    <row r="2374" spans="17:23" x14ac:dyDescent="0.35">
      <c r="Q2374" s="18"/>
      <c r="R2374" s="18"/>
      <c r="S2374" s="22"/>
      <c r="T2374" s="21"/>
      <c r="U2374" s="13"/>
      <c r="V2374" s="42"/>
      <c r="W2374" s="22"/>
    </row>
    <row r="2375" spans="17:23" x14ac:dyDescent="0.35">
      <c r="Q2375" s="18"/>
      <c r="R2375" s="18"/>
      <c r="S2375" s="22"/>
      <c r="T2375" s="21"/>
      <c r="U2375" s="13"/>
      <c r="V2375" s="42"/>
      <c r="W2375" s="22"/>
    </row>
    <row r="2376" spans="17:23" x14ac:dyDescent="0.35">
      <c r="Q2376" s="18"/>
      <c r="R2376" s="18"/>
      <c r="S2376" s="22"/>
      <c r="T2376" s="21"/>
      <c r="U2376" s="13"/>
      <c r="V2376" s="42"/>
      <c r="W2376" s="22"/>
    </row>
    <row r="2377" spans="17:23" x14ac:dyDescent="0.35">
      <c r="Q2377" s="18"/>
      <c r="R2377" s="18"/>
      <c r="S2377" s="22"/>
      <c r="T2377" s="21"/>
      <c r="U2377" s="13"/>
      <c r="V2377" s="42"/>
      <c r="W2377" s="22"/>
    </row>
    <row r="2378" spans="17:23" x14ac:dyDescent="0.35">
      <c r="Q2378" s="18"/>
      <c r="R2378" s="18"/>
      <c r="S2378" s="22"/>
      <c r="T2378" s="21"/>
      <c r="U2378" s="13"/>
      <c r="V2378" s="42"/>
      <c r="W2378" s="22"/>
    </row>
    <row r="2379" spans="17:23" x14ac:dyDescent="0.35">
      <c r="Q2379" s="18"/>
      <c r="R2379" s="18"/>
      <c r="S2379" s="22"/>
      <c r="T2379" s="21"/>
      <c r="U2379" s="13"/>
      <c r="V2379" s="42"/>
      <c r="W2379" s="22"/>
    </row>
    <row r="2380" spans="17:23" x14ac:dyDescent="0.35">
      <c r="Q2380" s="18"/>
      <c r="R2380" s="18"/>
      <c r="S2380" s="22"/>
      <c r="T2380" s="21"/>
      <c r="U2380" s="13"/>
      <c r="V2380" s="42"/>
      <c r="W2380" s="22"/>
    </row>
    <row r="2381" spans="17:23" x14ac:dyDescent="0.35">
      <c r="Q2381" s="18"/>
      <c r="R2381" s="18"/>
      <c r="S2381" s="22"/>
      <c r="T2381" s="21"/>
      <c r="U2381" s="13"/>
      <c r="V2381" s="42"/>
      <c r="W2381" s="22"/>
    </row>
    <row r="2382" spans="17:23" x14ac:dyDescent="0.35">
      <c r="Q2382" s="18"/>
      <c r="R2382" s="18"/>
      <c r="S2382" s="22"/>
      <c r="T2382" s="21"/>
      <c r="U2382" s="13"/>
      <c r="V2382" s="42"/>
      <c r="W2382" s="22"/>
    </row>
    <row r="2383" spans="17:23" x14ac:dyDescent="0.35">
      <c r="Q2383" s="18"/>
      <c r="R2383" s="18"/>
      <c r="S2383" s="22"/>
      <c r="T2383" s="21"/>
      <c r="U2383" s="13"/>
      <c r="V2383" s="42"/>
      <c r="W2383" s="22"/>
    </row>
    <row r="2384" spans="17:23" x14ac:dyDescent="0.35">
      <c r="Q2384" s="18"/>
      <c r="R2384" s="18"/>
      <c r="S2384" s="22"/>
      <c r="T2384" s="21"/>
      <c r="U2384" s="13"/>
      <c r="V2384" s="42"/>
      <c r="W2384" s="22"/>
    </row>
    <row r="2385" spans="17:23" x14ac:dyDescent="0.35">
      <c r="Q2385" s="18"/>
      <c r="R2385" s="18"/>
      <c r="S2385" s="22"/>
      <c r="T2385" s="21"/>
      <c r="U2385" s="13"/>
      <c r="V2385" s="42"/>
      <c r="W2385" s="22"/>
    </row>
    <row r="2386" spans="17:23" x14ac:dyDescent="0.35">
      <c r="Q2386" s="18"/>
      <c r="R2386" s="18"/>
      <c r="S2386" s="22"/>
      <c r="T2386" s="21"/>
      <c r="U2386" s="13"/>
      <c r="V2386" s="42"/>
      <c r="W2386" s="22"/>
    </row>
    <row r="2387" spans="17:23" x14ac:dyDescent="0.35">
      <c r="Q2387" s="18"/>
      <c r="R2387" s="18"/>
      <c r="S2387" s="22"/>
      <c r="T2387" s="21"/>
      <c r="U2387" s="13"/>
      <c r="V2387" s="42"/>
      <c r="W2387" s="22"/>
    </row>
    <row r="2388" spans="17:23" x14ac:dyDescent="0.35">
      <c r="Q2388" s="18"/>
      <c r="R2388" s="18"/>
      <c r="S2388" s="22"/>
      <c r="T2388" s="21"/>
      <c r="U2388" s="13"/>
      <c r="V2388" s="42"/>
      <c r="W2388" s="22"/>
    </row>
    <row r="2389" spans="17:23" x14ac:dyDescent="0.35">
      <c r="Q2389" s="18"/>
      <c r="R2389" s="18"/>
      <c r="S2389" s="22"/>
      <c r="T2389" s="21"/>
      <c r="U2389" s="13"/>
      <c r="V2389" s="42"/>
      <c r="W2389" s="22"/>
    </row>
    <row r="2390" spans="17:23" x14ac:dyDescent="0.35">
      <c r="Q2390" s="18"/>
      <c r="R2390" s="18"/>
      <c r="S2390" s="22"/>
      <c r="T2390" s="21"/>
      <c r="U2390" s="13"/>
      <c r="V2390" s="42"/>
      <c r="W2390" s="22"/>
    </row>
    <row r="2391" spans="17:23" x14ac:dyDescent="0.35">
      <c r="Q2391" s="18"/>
      <c r="R2391" s="18"/>
      <c r="S2391" s="22"/>
      <c r="T2391" s="21"/>
      <c r="U2391" s="13"/>
      <c r="V2391" s="42"/>
      <c r="W2391" s="22"/>
    </row>
    <row r="2392" spans="17:23" x14ac:dyDescent="0.35">
      <c r="Q2392" s="18"/>
      <c r="R2392" s="18"/>
      <c r="S2392" s="22"/>
      <c r="T2392" s="21"/>
      <c r="U2392" s="13"/>
      <c r="V2392" s="42"/>
      <c r="W2392" s="22"/>
    </row>
    <row r="2393" spans="17:23" x14ac:dyDescent="0.35">
      <c r="Q2393" s="18"/>
      <c r="R2393" s="18"/>
      <c r="S2393" s="22"/>
      <c r="T2393" s="21"/>
      <c r="U2393" s="13"/>
      <c r="V2393" s="42"/>
      <c r="W2393" s="22"/>
    </row>
    <row r="2394" spans="17:23" x14ac:dyDescent="0.35">
      <c r="Q2394" s="18"/>
      <c r="R2394" s="18"/>
      <c r="S2394" s="22"/>
      <c r="T2394" s="21"/>
      <c r="U2394" s="13"/>
      <c r="V2394" s="42"/>
      <c r="W2394" s="22"/>
    </row>
    <row r="2395" spans="17:23" x14ac:dyDescent="0.35">
      <c r="Q2395" s="18"/>
      <c r="R2395" s="18"/>
      <c r="S2395" s="22"/>
      <c r="T2395" s="21"/>
      <c r="U2395" s="13"/>
      <c r="V2395" s="42"/>
      <c r="W2395" s="22"/>
    </row>
    <row r="2396" spans="17:23" x14ac:dyDescent="0.35">
      <c r="Q2396" s="18"/>
      <c r="R2396" s="18"/>
      <c r="S2396" s="22"/>
      <c r="T2396" s="21"/>
      <c r="U2396" s="13"/>
      <c r="V2396" s="42"/>
      <c r="W2396" s="22"/>
    </row>
    <row r="2397" spans="17:23" x14ac:dyDescent="0.35">
      <c r="Q2397" s="18"/>
      <c r="R2397" s="18"/>
      <c r="S2397" s="22"/>
      <c r="T2397" s="21"/>
      <c r="U2397" s="13"/>
      <c r="V2397" s="42"/>
      <c r="W2397" s="22"/>
    </row>
    <row r="2398" spans="17:23" x14ac:dyDescent="0.35">
      <c r="Q2398" s="18"/>
      <c r="R2398" s="18"/>
      <c r="S2398" s="22"/>
      <c r="T2398" s="21"/>
      <c r="U2398" s="13"/>
      <c r="V2398" s="42"/>
      <c r="W2398" s="22"/>
    </row>
    <row r="2399" spans="17:23" x14ac:dyDescent="0.35">
      <c r="Q2399" s="18"/>
      <c r="R2399" s="18"/>
      <c r="S2399" s="22"/>
      <c r="T2399" s="21"/>
      <c r="U2399" s="13"/>
      <c r="V2399" s="42"/>
      <c r="W2399" s="22"/>
    </row>
    <row r="2400" spans="17:23" x14ac:dyDescent="0.35">
      <c r="Q2400" s="18"/>
      <c r="R2400" s="18"/>
      <c r="S2400" s="22"/>
      <c r="T2400" s="21"/>
      <c r="U2400" s="13"/>
      <c r="V2400" s="42"/>
      <c r="W2400" s="22"/>
    </row>
    <row r="2401" spans="17:23" x14ac:dyDescent="0.35">
      <c r="Q2401" s="18"/>
      <c r="R2401" s="18"/>
      <c r="S2401" s="22"/>
      <c r="T2401" s="21"/>
      <c r="U2401" s="13"/>
      <c r="V2401" s="42"/>
      <c r="W2401" s="22"/>
    </row>
    <row r="2402" spans="17:23" x14ac:dyDescent="0.35">
      <c r="Q2402" s="18"/>
      <c r="R2402" s="18"/>
      <c r="S2402" s="22"/>
      <c r="T2402" s="21"/>
      <c r="U2402" s="13"/>
      <c r="V2402" s="42"/>
      <c r="W2402" s="22"/>
    </row>
    <row r="2403" spans="17:23" x14ac:dyDescent="0.35">
      <c r="Q2403" s="18"/>
      <c r="R2403" s="18"/>
      <c r="S2403" s="22"/>
      <c r="T2403" s="21"/>
      <c r="U2403" s="13"/>
      <c r="V2403" s="42"/>
      <c r="W2403" s="22"/>
    </row>
    <row r="2404" spans="17:23" x14ac:dyDescent="0.35">
      <c r="Q2404" s="18"/>
      <c r="R2404" s="18"/>
      <c r="S2404" s="22"/>
      <c r="T2404" s="21"/>
      <c r="U2404" s="13"/>
      <c r="V2404" s="42"/>
      <c r="W2404" s="22"/>
    </row>
    <row r="2405" spans="17:23" x14ac:dyDescent="0.35">
      <c r="Q2405" s="18"/>
      <c r="R2405" s="18"/>
      <c r="S2405" s="22"/>
      <c r="T2405" s="21"/>
      <c r="U2405" s="13"/>
      <c r="V2405" s="42"/>
      <c r="W2405" s="22"/>
    </row>
    <row r="2406" spans="17:23" x14ac:dyDescent="0.35">
      <c r="Q2406" s="18"/>
      <c r="R2406" s="18"/>
      <c r="S2406" s="22"/>
      <c r="T2406" s="21"/>
      <c r="U2406" s="13"/>
      <c r="V2406" s="42"/>
      <c r="W2406" s="22"/>
    </row>
    <row r="2407" spans="17:23" x14ac:dyDescent="0.35">
      <c r="Q2407" s="18"/>
      <c r="R2407" s="18"/>
      <c r="S2407" s="22"/>
      <c r="T2407" s="21"/>
      <c r="U2407" s="13"/>
      <c r="V2407" s="42"/>
      <c r="W2407" s="22"/>
    </row>
    <row r="2408" spans="17:23" x14ac:dyDescent="0.35">
      <c r="Q2408" s="18"/>
      <c r="R2408" s="18"/>
      <c r="S2408" s="22"/>
      <c r="T2408" s="21"/>
      <c r="U2408" s="13"/>
      <c r="V2408" s="42"/>
      <c r="W2408" s="22"/>
    </row>
    <row r="2409" spans="17:23" x14ac:dyDescent="0.35">
      <c r="Q2409" s="18"/>
      <c r="R2409" s="18"/>
      <c r="S2409" s="22"/>
      <c r="T2409" s="21"/>
      <c r="U2409" s="13"/>
      <c r="V2409" s="42"/>
      <c r="W2409" s="22"/>
    </row>
    <row r="2410" spans="17:23" x14ac:dyDescent="0.35">
      <c r="Q2410" s="18"/>
      <c r="R2410" s="18"/>
      <c r="S2410" s="22"/>
      <c r="T2410" s="21"/>
      <c r="U2410" s="13"/>
      <c r="V2410" s="42"/>
      <c r="W2410" s="22"/>
    </row>
    <row r="2411" spans="17:23" x14ac:dyDescent="0.35">
      <c r="Q2411" s="18"/>
      <c r="R2411" s="18"/>
      <c r="S2411" s="22"/>
      <c r="T2411" s="21"/>
      <c r="U2411" s="13"/>
      <c r="V2411" s="42"/>
      <c r="W2411" s="22"/>
    </row>
    <row r="2412" spans="17:23" x14ac:dyDescent="0.35">
      <c r="Q2412" s="18"/>
      <c r="R2412" s="18"/>
      <c r="S2412" s="22"/>
      <c r="T2412" s="21"/>
      <c r="U2412" s="13"/>
      <c r="V2412" s="42"/>
      <c r="W2412" s="22"/>
    </row>
    <row r="2413" spans="17:23" x14ac:dyDescent="0.35">
      <c r="Q2413" s="18"/>
      <c r="R2413" s="18"/>
      <c r="S2413" s="22"/>
      <c r="T2413" s="21"/>
      <c r="U2413" s="13"/>
      <c r="V2413" s="42"/>
      <c r="W2413" s="22"/>
    </row>
    <row r="2414" spans="17:23" x14ac:dyDescent="0.35">
      <c r="Q2414" s="18"/>
      <c r="R2414" s="18"/>
      <c r="S2414" s="22"/>
      <c r="T2414" s="21"/>
      <c r="U2414" s="13"/>
      <c r="V2414" s="42"/>
      <c r="W2414" s="22"/>
    </row>
    <row r="2415" spans="17:23" x14ac:dyDescent="0.35">
      <c r="Q2415" s="18"/>
      <c r="R2415" s="18"/>
      <c r="S2415" s="22"/>
      <c r="T2415" s="21"/>
      <c r="U2415" s="13"/>
      <c r="V2415" s="42"/>
      <c r="W2415" s="22"/>
    </row>
    <row r="2416" spans="17:23" x14ac:dyDescent="0.35">
      <c r="Q2416" s="18"/>
      <c r="R2416" s="18"/>
      <c r="S2416" s="22"/>
      <c r="T2416" s="21"/>
      <c r="U2416" s="13"/>
      <c r="V2416" s="42"/>
      <c r="W2416" s="22"/>
    </row>
    <row r="2417" spans="17:23" x14ac:dyDescent="0.35">
      <c r="Q2417" s="18"/>
      <c r="R2417" s="18"/>
      <c r="S2417" s="22"/>
      <c r="T2417" s="21"/>
      <c r="U2417" s="13"/>
      <c r="V2417" s="42"/>
      <c r="W2417" s="22"/>
    </row>
    <row r="2418" spans="17:23" x14ac:dyDescent="0.35">
      <c r="Q2418" s="18"/>
      <c r="R2418" s="18"/>
      <c r="S2418" s="22"/>
      <c r="T2418" s="21"/>
      <c r="U2418" s="13"/>
      <c r="V2418" s="42"/>
      <c r="W2418" s="22"/>
    </row>
    <row r="2419" spans="17:23" x14ac:dyDescent="0.35">
      <c r="Q2419" s="18"/>
      <c r="R2419" s="18"/>
      <c r="S2419" s="22"/>
      <c r="T2419" s="21"/>
      <c r="U2419" s="13"/>
      <c r="V2419" s="42"/>
      <c r="W2419" s="22"/>
    </row>
    <row r="2420" spans="17:23" x14ac:dyDescent="0.35">
      <c r="Q2420" s="18"/>
      <c r="R2420" s="18"/>
      <c r="S2420" s="22"/>
      <c r="T2420" s="21"/>
      <c r="U2420" s="13"/>
      <c r="V2420" s="42"/>
      <c r="W2420" s="22"/>
    </row>
    <row r="2421" spans="17:23" x14ac:dyDescent="0.35">
      <c r="Q2421" s="18"/>
      <c r="R2421" s="18"/>
      <c r="S2421" s="22"/>
      <c r="T2421" s="21"/>
      <c r="U2421" s="13"/>
      <c r="V2421" s="42"/>
      <c r="W2421" s="22"/>
    </row>
    <row r="2422" spans="17:23" x14ac:dyDescent="0.35">
      <c r="Q2422" s="18"/>
      <c r="R2422" s="18"/>
      <c r="S2422" s="22"/>
      <c r="T2422" s="21"/>
      <c r="U2422" s="13"/>
      <c r="V2422" s="42"/>
      <c r="W2422" s="22"/>
    </row>
    <row r="2423" spans="17:23" x14ac:dyDescent="0.35">
      <c r="Q2423" s="18"/>
      <c r="R2423" s="18"/>
      <c r="S2423" s="22"/>
      <c r="T2423" s="21"/>
      <c r="U2423" s="13"/>
      <c r="V2423" s="42"/>
      <c r="W2423" s="22"/>
    </row>
    <row r="2424" spans="17:23" x14ac:dyDescent="0.35">
      <c r="Q2424" s="18"/>
      <c r="R2424" s="18"/>
      <c r="S2424" s="22"/>
      <c r="T2424" s="21"/>
      <c r="U2424" s="13"/>
      <c r="V2424" s="42"/>
      <c r="W2424" s="22"/>
    </row>
    <row r="2425" spans="17:23" x14ac:dyDescent="0.35">
      <c r="Q2425" s="18"/>
      <c r="R2425" s="18"/>
      <c r="S2425" s="22"/>
      <c r="T2425" s="21"/>
      <c r="U2425" s="13"/>
      <c r="V2425" s="42"/>
      <c r="W2425" s="22"/>
    </row>
    <row r="2426" spans="17:23" x14ac:dyDescent="0.35">
      <c r="Q2426" s="18"/>
      <c r="R2426" s="18"/>
      <c r="S2426" s="22"/>
      <c r="T2426" s="21"/>
      <c r="U2426" s="13"/>
      <c r="V2426" s="42"/>
      <c r="W2426" s="22"/>
    </row>
    <row r="2427" spans="17:23" x14ac:dyDescent="0.35">
      <c r="Q2427" s="18"/>
      <c r="R2427" s="18"/>
      <c r="S2427" s="22"/>
      <c r="T2427" s="21"/>
      <c r="U2427" s="13"/>
      <c r="V2427" s="42"/>
      <c r="W2427" s="22"/>
    </row>
    <row r="2428" spans="17:23" x14ac:dyDescent="0.35">
      <c r="Q2428" s="18"/>
      <c r="R2428" s="18"/>
      <c r="S2428" s="22"/>
      <c r="T2428" s="21"/>
      <c r="U2428" s="13"/>
      <c r="V2428" s="42"/>
      <c r="W2428" s="22"/>
    </row>
    <row r="2429" spans="17:23" x14ac:dyDescent="0.35">
      <c r="Q2429" s="18"/>
      <c r="R2429" s="18"/>
      <c r="S2429" s="22"/>
      <c r="T2429" s="21"/>
      <c r="U2429" s="13"/>
      <c r="V2429" s="42"/>
      <c r="W2429" s="22"/>
    </row>
    <row r="2430" spans="17:23" x14ac:dyDescent="0.35">
      <c r="Q2430" s="18"/>
      <c r="R2430" s="18"/>
      <c r="S2430" s="22"/>
      <c r="T2430" s="21"/>
      <c r="U2430" s="13"/>
      <c r="V2430" s="42"/>
      <c r="W2430" s="22"/>
    </row>
    <row r="2431" spans="17:23" x14ac:dyDescent="0.35">
      <c r="Q2431" s="18"/>
      <c r="R2431" s="18"/>
      <c r="S2431" s="22"/>
      <c r="T2431" s="21"/>
      <c r="U2431" s="13"/>
      <c r="V2431" s="42"/>
      <c r="W2431" s="22"/>
    </row>
    <row r="2432" spans="17:23" x14ac:dyDescent="0.35">
      <c r="Q2432" s="18"/>
      <c r="R2432" s="18"/>
      <c r="S2432" s="22"/>
      <c r="T2432" s="21"/>
      <c r="U2432" s="13"/>
      <c r="V2432" s="42"/>
      <c r="W2432" s="22"/>
    </row>
    <row r="2433" spans="17:23" x14ac:dyDescent="0.35">
      <c r="Q2433" s="18"/>
      <c r="R2433" s="18"/>
      <c r="S2433" s="22"/>
      <c r="T2433" s="21"/>
      <c r="U2433" s="13"/>
      <c r="V2433" s="42"/>
      <c r="W2433" s="22"/>
    </row>
    <row r="2434" spans="17:23" x14ac:dyDescent="0.35">
      <c r="Q2434" s="18"/>
      <c r="R2434" s="18"/>
      <c r="S2434" s="22"/>
      <c r="T2434" s="21"/>
      <c r="U2434" s="13"/>
      <c r="V2434" s="42"/>
      <c r="W2434" s="22"/>
    </row>
    <row r="2435" spans="17:23" x14ac:dyDescent="0.35">
      <c r="Q2435" s="18"/>
      <c r="R2435" s="18"/>
      <c r="S2435" s="22"/>
      <c r="T2435" s="21"/>
      <c r="U2435" s="13"/>
      <c r="V2435" s="42"/>
      <c r="W2435" s="22"/>
    </row>
    <row r="2436" spans="17:23" x14ac:dyDescent="0.35">
      <c r="Q2436" s="18"/>
      <c r="R2436" s="18"/>
      <c r="S2436" s="22"/>
      <c r="T2436" s="21"/>
      <c r="U2436" s="13"/>
      <c r="V2436" s="42"/>
      <c r="W2436" s="22"/>
    </row>
    <row r="2437" spans="17:23" x14ac:dyDescent="0.35">
      <c r="Q2437" s="18"/>
      <c r="R2437" s="18"/>
      <c r="S2437" s="22"/>
      <c r="T2437" s="21"/>
      <c r="U2437" s="13"/>
      <c r="V2437" s="42"/>
      <c r="W2437" s="22"/>
    </row>
    <row r="2438" spans="17:23" x14ac:dyDescent="0.35">
      <c r="Q2438" s="18"/>
      <c r="R2438" s="18"/>
      <c r="S2438" s="22"/>
      <c r="T2438" s="21"/>
      <c r="U2438" s="13"/>
      <c r="V2438" s="42"/>
      <c r="W2438" s="22"/>
    </row>
    <row r="2439" spans="17:23" x14ac:dyDescent="0.35">
      <c r="Q2439" s="18"/>
      <c r="R2439" s="18"/>
      <c r="S2439" s="22"/>
      <c r="T2439" s="21"/>
      <c r="U2439" s="13"/>
      <c r="V2439" s="42"/>
      <c r="W2439" s="22"/>
    </row>
    <row r="2440" spans="17:23" x14ac:dyDescent="0.35">
      <c r="Q2440" s="18"/>
      <c r="R2440" s="18"/>
      <c r="S2440" s="22"/>
      <c r="T2440" s="21"/>
      <c r="U2440" s="13"/>
      <c r="V2440" s="42"/>
      <c r="W2440" s="22"/>
    </row>
    <row r="2441" spans="17:23" x14ac:dyDescent="0.35">
      <c r="Q2441" s="18"/>
      <c r="R2441" s="18"/>
      <c r="S2441" s="22"/>
      <c r="T2441" s="21"/>
      <c r="U2441" s="13"/>
      <c r="V2441" s="42"/>
      <c r="W2441" s="22"/>
    </row>
    <row r="2442" spans="17:23" x14ac:dyDescent="0.35">
      <c r="Q2442" s="18"/>
      <c r="R2442" s="18"/>
      <c r="S2442" s="22"/>
      <c r="T2442" s="21"/>
      <c r="U2442" s="13"/>
      <c r="V2442" s="42"/>
      <c r="W2442" s="22"/>
    </row>
    <row r="2443" spans="17:23" x14ac:dyDescent="0.35">
      <c r="Q2443" s="18"/>
      <c r="R2443" s="18"/>
      <c r="S2443" s="22"/>
      <c r="T2443" s="21"/>
      <c r="U2443" s="13"/>
      <c r="V2443" s="42"/>
      <c r="W2443" s="22"/>
    </row>
    <row r="2444" spans="17:23" x14ac:dyDescent="0.35">
      <c r="Q2444" s="18"/>
      <c r="R2444" s="18"/>
      <c r="S2444" s="22"/>
      <c r="T2444" s="21"/>
      <c r="U2444" s="13"/>
      <c r="V2444" s="42"/>
      <c r="W2444" s="22"/>
    </row>
    <row r="2445" spans="17:23" x14ac:dyDescent="0.35">
      <c r="Q2445" s="18"/>
      <c r="R2445" s="18"/>
      <c r="S2445" s="22"/>
      <c r="T2445" s="21"/>
      <c r="U2445" s="13"/>
      <c r="V2445" s="42"/>
      <c r="W2445" s="22"/>
    </row>
    <row r="2446" spans="17:23" x14ac:dyDescent="0.35">
      <c r="Q2446" s="18"/>
      <c r="R2446" s="18"/>
      <c r="S2446" s="22"/>
      <c r="T2446" s="21"/>
      <c r="U2446" s="13"/>
      <c r="V2446" s="42"/>
      <c r="W2446" s="22"/>
    </row>
    <row r="2447" spans="17:23" x14ac:dyDescent="0.35">
      <c r="Q2447" s="18"/>
      <c r="R2447" s="18"/>
      <c r="S2447" s="22"/>
      <c r="T2447" s="21"/>
      <c r="U2447" s="13"/>
      <c r="V2447" s="42"/>
      <c r="W2447" s="22"/>
    </row>
    <row r="2448" spans="17:23" x14ac:dyDescent="0.35">
      <c r="Q2448" s="18"/>
      <c r="R2448" s="18"/>
      <c r="S2448" s="22"/>
      <c r="T2448" s="21"/>
      <c r="U2448" s="13"/>
      <c r="V2448" s="42"/>
      <c r="W2448" s="22"/>
    </row>
    <row r="2449" spans="17:23" x14ac:dyDescent="0.35">
      <c r="Q2449" s="18"/>
      <c r="R2449" s="18"/>
      <c r="S2449" s="22"/>
      <c r="T2449" s="21"/>
      <c r="U2449" s="13"/>
      <c r="V2449" s="42"/>
      <c r="W2449" s="22"/>
    </row>
    <row r="2450" spans="17:23" x14ac:dyDescent="0.35">
      <c r="Q2450" s="18"/>
      <c r="R2450" s="18"/>
      <c r="S2450" s="22"/>
      <c r="T2450" s="21"/>
      <c r="U2450" s="13"/>
      <c r="V2450" s="42"/>
      <c r="W2450" s="22"/>
    </row>
    <row r="2451" spans="17:23" x14ac:dyDescent="0.35">
      <c r="Q2451" s="18"/>
      <c r="R2451" s="18"/>
      <c r="S2451" s="22"/>
      <c r="T2451" s="21"/>
      <c r="U2451" s="13"/>
      <c r="V2451" s="42"/>
      <c r="W2451" s="22"/>
    </row>
    <row r="2452" spans="17:23" x14ac:dyDescent="0.35">
      <c r="Q2452" s="18"/>
      <c r="R2452" s="18"/>
      <c r="S2452" s="22"/>
      <c r="T2452" s="21"/>
      <c r="U2452" s="13"/>
      <c r="V2452" s="42"/>
      <c r="W2452" s="22"/>
    </row>
    <row r="2453" spans="17:23" x14ac:dyDescent="0.35">
      <c r="Q2453" s="18"/>
      <c r="R2453" s="18"/>
      <c r="S2453" s="22"/>
      <c r="T2453" s="21"/>
      <c r="U2453" s="13"/>
      <c r="V2453" s="42"/>
      <c r="W2453" s="22"/>
    </row>
    <row r="2454" spans="17:23" x14ac:dyDescent="0.35">
      <c r="Q2454" s="18"/>
      <c r="R2454" s="18"/>
      <c r="S2454" s="22"/>
      <c r="T2454" s="21"/>
      <c r="U2454" s="13"/>
      <c r="V2454" s="42"/>
      <c r="W2454" s="22"/>
    </row>
    <row r="2455" spans="17:23" x14ac:dyDescent="0.35">
      <c r="Q2455" s="18"/>
      <c r="R2455" s="18"/>
      <c r="S2455" s="22"/>
      <c r="T2455" s="21"/>
      <c r="U2455" s="13"/>
      <c r="V2455" s="42"/>
      <c r="W2455" s="22"/>
    </row>
    <row r="2456" spans="17:23" x14ac:dyDescent="0.35">
      <c r="Q2456" s="18"/>
      <c r="R2456" s="18"/>
      <c r="S2456" s="22"/>
      <c r="T2456" s="21"/>
      <c r="U2456" s="13"/>
      <c r="V2456" s="42"/>
      <c r="W2456" s="22"/>
    </row>
    <row r="2457" spans="17:23" x14ac:dyDescent="0.35">
      <c r="Q2457" s="18"/>
      <c r="R2457" s="18"/>
      <c r="S2457" s="22"/>
      <c r="T2457" s="21"/>
      <c r="U2457" s="13"/>
      <c r="V2457" s="42"/>
      <c r="W2457" s="22"/>
    </row>
    <row r="2458" spans="17:23" x14ac:dyDescent="0.35">
      <c r="Q2458" s="18"/>
      <c r="R2458" s="18"/>
      <c r="S2458" s="22"/>
      <c r="T2458" s="21"/>
      <c r="U2458" s="13"/>
      <c r="V2458" s="42"/>
      <c r="W2458" s="22"/>
    </row>
    <row r="2459" spans="17:23" x14ac:dyDescent="0.35">
      <c r="Q2459" s="18"/>
      <c r="R2459" s="18"/>
      <c r="S2459" s="22"/>
      <c r="T2459" s="21"/>
      <c r="U2459" s="13"/>
      <c r="V2459" s="42"/>
      <c r="W2459" s="22"/>
    </row>
    <row r="2460" spans="17:23" x14ac:dyDescent="0.35">
      <c r="Q2460" s="18"/>
      <c r="R2460" s="18"/>
      <c r="S2460" s="22"/>
      <c r="T2460" s="21"/>
      <c r="U2460" s="13"/>
      <c r="V2460" s="42"/>
      <c r="W2460" s="22"/>
    </row>
    <row r="2461" spans="17:23" x14ac:dyDescent="0.35">
      <c r="Q2461" s="18"/>
      <c r="R2461" s="18"/>
      <c r="S2461" s="22"/>
      <c r="T2461" s="21"/>
      <c r="U2461" s="13"/>
      <c r="V2461" s="42"/>
      <c r="W2461" s="22"/>
    </row>
    <row r="2462" spans="17:23" x14ac:dyDescent="0.35">
      <c r="Q2462" s="18"/>
      <c r="R2462" s="18"/>
      <c r="S2462" s="22"/>
      <c r="T2462" s="21"/>
      <c r="U2462" s="13"/>
      <c r="V2462" s="42"/>
      <c r="W2462" s="22"/>
    </row>
    <row r="2463" spans="17:23" x14ac:dyDescent="0.35">
      <c r="Q2463" s="18"/>
      <c r="R2463" s="18"/>
      <c r="S2463" s="22"/>
      <c r="T2463" s="21"/>
      <c r="U2463" s="13"/>
      <c r="V2463" s="42"/>
      <c r="W2463" s="22"/>
    </row>
    <row r="2464" spans="17:23" x14ac:dyDescent="0.35">
      <c r="Q2464" s="18"/>
      <c r="R2464" s="18"/>
      <c r="S2464" s="22"/>
      <c r="T2464" s="21"/>
      <c r="U2464" s="13"/>
      <c r="V2464" s="42"/>
      <c r="W2464" s="22"/>
    </row>
    <row r="2465" spans="17:23" x14ac:dyDescent="0.35">
      <c r="Q2465" s="18"/>
      <c r="R2465" s="18"/>
      <c r="S2465" s="22"/>
      <c r="T2465" s="21"/>
      <c r="U2465" s="13"/>
      <c r="V2465" s="42"/>
      <c r="W2465" s="22"/>
    </row>
    <row r="2466" spans="17:23" x14ac:dyDescent="0.35">
      <c r="Q2466" s="18"/>
      <c r="R2466" s="18"/>
      <c r="S2466" s="22"/>
      <c r="T2466" s="21"/>
      <c r="U2466" s="13"/>
      <c r="V2466" s="42"/>
      <c r="W2466" s="22"/>
    </row>
    <row r="2467" spans="17:23" x14ac:dyDescent="0.35">
      <c r="Q2467" s="18"/>
      <c r="R2467" s="18"/>
      <c r="S2467" s="22"/>
      <c r="T2467" s="21"/>
      <c r="U2467" s="13"/>
      <c r="V2467" s="42"/>
      <c r="W2467" s="22"/>
    </row>
    <row r="2468" spans="17:23" x14ac:dyDescent="0.35">
      <c r="Q2468" s="18"/>
      <c r="R2468" s="18"/>
      <c r="S2468" s="22"/>
      <c r="T2468" s="21"/>
      <c r="U2468" s="13"/>
      <c r="V2468" s="42"/>
      <c r="W2468" s="22"/>
    </row>
    <row r="2469" spans="17:23" x14ac:dyDescent="0.35">
      <c r="Q2469" s="18"/>
      <c r="R2469" s="18"/>
      <c r="S2469" s="22"/>
      <c r="T2469" s="21"/>
      <c r="U2469" s="13"/>
      <c r="V2469" s="42"/>
      <c r="W2469" s="22"/>
    </row>
    <row r="2470" spans="17:23" x14ac:dyDescent="0.35">
      <c r="Q2470" s="18"/>
      <c r="R2470" s="18"/>
      <c r="S2470" s="22"/>
      <c r="T2470" s="21"/>
      <c r="U2470" s="13"/>
      <c r="V2470" s="42"/>
      <c r="W2470" s="22"/>
    </row>
    <row r="2471" spans="17:23" x14ac:dyDescent="0.35">
      <c r="Q2471" s="18"/>
      <c r="R2471" s="18"/>
      <c r="S2471" s="22"/>
      <c r="T2471" s="21"/>
      <c r="U2471" s="13"/>
      <c r="V2471" s="42"/>
      <c r="W2471" s="22"/>
    </row>
    <row r="2472" spans="17:23" x14ac:dyDescent="0.35">
      <c r="Q2472" s="18"/>
      <c r="R2472" s="18"/>
      <c r="S2472" s="22"/>
      <c r="T2472" s="21"/>
      <c r="U2472" s="13"/>
      <c r="V2472" s="42"/>
      <c r="W2472" s="22"/>
    </row>
    <row r="2473" spans="17:23" x14ac:dyDescent="0.35">
      <c r="Q2473" s="18"/>
      <c r="R2473" s="18"/>
      <c r="S2473" s="22"/>
      <c r="T2473" s="21"/>
      <c r="U2473" s="13"/>
      <c r="V2473" s="42"/>
      <c r="W2473" s="22"/>
    </row>
    <row r="2474" spans="17:23" x14ac:dyDescent="0.35">
      <c r="Q2474" s="18"/>
      <c r="R2474" s="18"/>
      <c r="S2474" s="22"/>
      <c r="T2474" s="21"/>
      <c r="U2474" s="13"/>
      <c r="V2474" s="42"/>
      <c r="W2474" s="22"/>
    </row>
    <row r="2475" spans="17:23" x14ac:dyDescent="0.35">
      <c r="Q2475" s="18"/>
      <c r="R2475" s="18"/>
      <c r="S2475" s="22"/>
      <c r="T2475" s="21"/>
      <c r="U2475" s="13"/>
      <c r="V2475" s="42"/>
      <c r="W2475" s="22"/>
    </row>
    <row r="2476" spans="17:23" x14ac:dyDescent="0.35">
      <c r="Q2476" s="18"/>
      <c r="R2476" s="18"/>
      <c r="S2476" s="22"/>
      <c r="T2476" s="21"/>
      <c r="U2476" s="13"/>
      <c r="V2476" s="42"/>
      <c r="W2476" s="22"/>
    </row>
    <row r="2477" spans="17:23" x14ac:dyDescent="0.35">
      <c r="Q2477" s="18"/>
      <c r="R2477" s="18"/>
      <c r="S2477" s="22"/>
      <c r="T2477" s="21"/>
      <c r="U2477" s="13"/>
      <c r="V2477" s="42"/>
      <c r="W2477" s="22"/>
    </row>
    <row r="2478" spans="17:23" x14ac:dyDescent="0.35">
      <c r="Q2478" s="18"/>
      <c r="R2478" s="18"/>
      <c r="S2478" s="22"/>
      <c r="T2478" s="21"/>
      <c r="U2478" s="13"/>
      <c r="V2478" s="42"/>
      <c r="W2478" s="22"/>
    </row>
    <row r="2479" spans="17:23" x14ac:dyDescent="0.35">
      <c r="Q2479" s="18"/>
      <c r="R2479" s="18"/>
      <c r="S2479" s="22"/>
      <c r="T2479" s="21"/>
      <c r="U2479" s="13"/>
      <c r="V2479" s="42"/>
      <c r="W2479" s="22"/>
    </row>
    <row r="2480" spans="17:23" x14ac:dyDescent="0.35">
      <c r="Q2480" s="18"/>
      <c r="R2480" s="18"/>
      <c r="S2480" s="22"/>
      <c r="T2480" s="21"/>
      <c r="U2480" s="13"/>
      <c r="V2480" s="42"/>
      <c r="W2480" s="22"/>
    </row>
    <row r="2481" spans="17:23" x14ac:dyDescent="0.35">
      <c r="Q2481" s="18"/>
      <c r="R2481" s="18"/>
      <c r="S2481" s="22"/>
      <c r="T2481" s="21"/>
      <c r="U2481" s="13"/>
      <c r="V2481" s="42"/>
      <c r="W2481" s="22"/>
    </row>
    <row r="2482" spans="17:23" x14ac:dyDescent="0.35">
      <c r="Q2482" s="18"/>
      <c r="R2482" s="18"/>
      <c r="S2482" s="22"/>
      <c r="T2482" s="21"/>
      <c r="U2482" s="13"/>
      <c r="V2482" s="42"/>
      <c r="W2482" s="22"/>
    </row>
    <row r="2483" spans="17:23" x14ac:dyDescent="0.35">
      <c r="Q2483" s="18"/>
      <c r="R2483" s="18"/>
      <c r="S2483" s="22"/>
      <c r="T2483" s="21"/>
      <c r="U2483" s="13"/>
      <c r="V2483" s="42"/>
      <c r="W2483" s="22"/>
    </row>
    <row r="2484" spans="17:23" x14ac:dyDescent="0.35">
      <c r="Q2484" s="18"/>
      <c r="R2484" s="18"/>
      <c r="S2484" s="22"/>
      <c r="T2484" s="21"/>
      <c r="U2484" s="13"/>
      <c r="V2484" s="42"/>
      <c r="W2484" s="22"/>
    </row>
    <row r="2485" spans="17:23" x14ac:dyDescent="0.35">
      <c r="Q2485" s="18"/>
      <c r="R2485" s="18"/>
      <c r="S2485" s="22"/>
      <c r="T2485" s="21"/>
      <c r="U2485" s="13"/>
      <c r="V2485" s="42"/>
      <c r="W2485" s="22"/>
    </row>
    <row r="2486" spans="17:23" x14ac:dyDescent="0.35">
      <c r="Q2486" s="18"/>
      <c r="R2486" s="18"/>
      <c r="S2486" s="22"/>
      <c r="T2486" s="21"/>
      <c r="U2486" s="13"/>
      <c r="V2486" s="42"/>
      <c r="W2486" s="22"/>
    </row>
    <row r="2487" spans="17:23" x14ac:dyDescent="0.35">
      <c r="Q2487" s="18"/>
      <c r="R2487" s="18"/>
      <c r="S2487" s="22"/>
      <c r="T2487" s="21"/>
      <c r="U2487" s="13"/>
      <c r="V2487" s="42"/>
      <c r="W2487" s="22"/>
    </row>
    <row r="2488" spans="17:23" x14ac:dyDescent="0.35">
      <c r="Q2488" s="18"/>
      <c r="R2488" s="18"/>
      <c r="S2488" s="22"/>
      <c r="T2488" s="21"/>
      <c r="U2488" s="13"/>
      <c r="V2488" s="42"/>
      <c r="W2488" s="22"/>
    </row>
    <row r="2489" spans="17:23" x14ac:dyDescent="0.35">
      <c r="Q2489" s="18"/>
      <c r="R2489" s="18"/>
      <c r="S2489" s="22"/>
      <c r="T2489" s="21"/>
      <c r="U2489" s="13"/>
      <c r="V2489" s="42"/>
      <c r="W2489" s="22"/>
    </row>
    <row r="2490" spans="17:23" x14ac:dyDescent="0.35">
      <c r="Q2490" s="18"/>
      <c r="R2490" s="18"/>
      <c r="S2490" s="22"/>
      <c r="T2490" s="21"/>
      <c r="U2490" s="13"/>
      <c r="V2490" s="42"/>
      <c r="W2490" s="22"/>
    </row>
    <row r="2491" spans="17:23" x14ac:dyDescent="0.35">
      <c r="Q2491" s="18"/>
      <c r="R2491" s="18"/>
      <c r="S2491" s="22"/>
      <c r="T2491" s="21"/>
      <c r="U2491" s="13"/>
      <c r="V2491" s="42"/>
      <c r="W2491" s="22"/>
    </row>
    <row r="2492" spans="17:23" x14ac:dyDescent="0.35">
      <c r="Q2492" s="18"/>
      <c r="R2492" s="18"/>
      <c r="S2492" s="22"/>
      <c r="T2492" s="21"/>
      <c r="U2492" s="13"/>
      <c r="V2492" s="42"/>
      <c r="W2492" s="22"/>
    </row>
    <row r="2493" spans="17:23" x14ac:dyDescent="0.35">
      <c r="Q2493" s="18"/>
      <c r="R2493" s="18"/>
      <c r="S2493" s="22"/>
      <c r="T2493" s="21"/>
      <c r="U2493" s="13"/>
      <c r="V2493" s="42"/>
      <c r="W2493" s="22"/>
    </row>
    <row r="2494" spans="17:23" x14ac:dyDescent="0.35">
      <c r="Q2494" s="18"/>
      <c r="R2494" s="18"/>
      <c r="S2494" s="22"/>
      <c r="T2494" s="21"/>
      <c r="U2494" s="13"/>
      <c r="V2494" s="42"/>
      <c r="W2494" s="22"/>
    </row>
    <row r="2495" spans="17:23" x14ac:dyDescent="0.35">
      <c r="Q2495" s="18"/>
      <c r="R2495" s="18"/>
      <c r="S2495" s="22"/>
      <c r="T2495" s="21"/>
      <c r="U2495" s="13"/>
      <c r="V2495" s="42"/>
      <c r="W2495" s="22"/>
    </row>
    <row r="2496" spans="17:23" x14ac:dyDescent="0.35">
      <c r="Q2496" s="18"/>
      <c r="R2496" s="18"/>
      <c r="S2496" s="22"/>
      <c r="T2496" s="21"/>
      <c r="U2496" s="13"/>
      <c r="V2496" s="42"/>
      <c r="W2496" s="22"/>
    </row>
    <row r="2497" spans="17:23" x14ac:dyDescent="0.35">
      <c r="Q2497" s="18"/>
      <c r="R2497" s="18"/>
      <c r="S2497" s="22"/>
      <c r="T2497" s="21"/>
      <c r="U2497" s="13"/>
      <c r="V2497" s="42"/>
      <c r="W2497" s="22"/>
    </row>
    <row r="2498" spans="17:23" x14ac:dyDescent="0.35">
      <c r="Q2498" s="18"/>
      <c r="R2498" s="18"/>
      <c r="S2498" s="22"/>
      <c r="T2498" s="21"/>
      <c r="U2498" s="13"/>
      <c r="V2498" s="42"/>
      <c r="W2498" s="22"/>
    </row>
    <row r="2499" spans="17:23" x14ac:dyDescent="0.35">
      <c r="Q2499" s="18"/>
      <c r="R2499" s="18"/>
      <c r="S2499" s="22"/>
      <c r="T2499" s="21"/>
      <c r="U2499" s="13"/>
      <c r="V2499" s="42"/>
      <c r="W2499" s="22"/>
    </row>
    <row r="2500" spans="17:23" x14ac:dyDescent="0.35">
      <c r="Q2500" s="18"/>
      <c r="R2500" s="18"/>
      <c r="S2500" s="22"/>
      <c r="T2500" s="21"/>
      <c r="U2500" s="13"/>
      <c r="V2500" s="42"/>
      <c r="W2500" s="22"/>
    </row>
    <row r="2501" spans="17:23" x14ac:dyDescent="0.35">
      <c r="Q2501" s="18"/>
      <c r="R2501" s="18"/>
      <c r="S2501" s="22"/>
      <c r="T2501" s="21"/>
      <c r="U2501" s="13"/>
      <c r="V2501" s="42"/>
      <c r="W2501" s="22"/>
    </row>
    <row r="2502" spans="17:23" x14ac:dyDescent="0.35">
      <c r="Q2502" s="18"/>
      <c r="R2502" s="18"/>
      <c r="S2502" s="22"/>
      <c r="T2502" s="21"/>
      <c r="U2502" s="13"/>
      <c r="V2502" s="42"/>
      <c r="W2502" s="22"/>
    </row>
    <row r="2503" spans="17:23" x14ac:dyDescent="0.35">
      <c r="Q2503" s="18"/>
      <c r="R2503" s="18"/>
      <c r="S2503" s="22"/>
      <c r="T2503" s="21"/>
      <c r="U2503" s="13"/>
      <c r="V2503" s="42"/>
      <c r="W2503" s="22"/>
    </row>
    <row r="2504" spans="17:23" x14ac:dyDescent="0.35">
      <c r="Q2504" s="18"/>
      <c r="R2504" s="18"/>
      <c r="S2504" s="22"/>
      <c r="T2504" s="21"/>
      <c r="U2504" s="13"/>
      <c r="V2504" s="42"/>
      <c r="W2504" s="22"/>
    </row>
    <row r="2505" spans="17:23" x14ac:dyDescent="0.35">
      <c r="Q2505" s="18"/>
      <c r="R2505" s="18"/>
      <c r="S2505" s="22"/>
      <c r="T2505" s="21"/>
      <c r="U2505" s="13"/>
      <c r="V2505" s="42"/>
      <c r="W2505" s="22"/>
    </row>
    <row r="2506" spans="17:23" x14ac:dyDescent="0.35">
      <c r="Q2506" s="18"/>
      <c r="R2506" s="18"/>
      <c r="S2506" s="22"/>
      <c r="T2506" s="21"/>
      <c r="U2506" s="13"/>
      <c r="V2506" s="42"/>
      <c r="W2506" s="22"/>
    </row>
    <row r="2507" spans="17:23" x14ac:dyDescent="0.35">
      <c r="Q2507" s="18"/>
      <c r="R2507" s="18"/>
      <c r="S2507" s="22"/>
      <c r="T2507" s="21"/>
      <c r="U2507" s="13"/>
      <c r="V2507" s="42"/>
      <c r="W2507" s="22"/>
    </row>
    <row r="2508" spans="17:23" x14ac:dyDescent="0.35">
      <c r="Q2508" s="18"/>
      <c r="R2508" s="18"/>
      <c r="S2508" s="22"/>
      <c r="T2508" s="21"/>
      <c r="U2508" s="13"/>
      <c r="V2508" s="42"/>
      <c r="W2508" s="22"/>
    </row>
    <row r="2509" spans="17:23" x14ac:dyDescent="0.35">
      <c r="Q2509" s="18"/>
      <c r="R2509" s="18"/>
      <c r="S2509" s="22"/>
      <c r="T2509" s="21"/>
      <c r="U2509" s="13"/>
      <c r="V2509" s="42"/>
      <c r="W2509" s="22"/>
    </row>
    <row r="2510" spans="17:23" x14ac:dyDescent="0.35">
      <c r="Q2510" s="18"/>
      <c r="R2510" s="18"/>
      <c r="S2510" s="22"/>
      <c r="T2510" s="21"/>
      <c r="U2510" s="13"/>
      <c r="V2510" s="42"/>
      <c r="W2510" s="22"/>
    </row>
    <row r="2511" spans="17:23" x14ac:dyDescent="0.35">
      <c r="Q2511" s="18"/>
      <c r="R2511" s="18"/>
      <c r="S2511" s="22"/>
      <c r="T2511" s="21"/>
      <c r="U2511" s="13"/>
      <c r="V2511" s="42"/>
      <c r="W2511" s="22"/>
    </row>
    <row r="2512" spans="17:23" x14ac:dyDescent="0.35">
      <c r="Q2512" s="18"/>
      <c r="R2512" s="18"/>
      <c r="S2512" s="22"/>
      <c r="T2512" s="21"/>
      <c r="U2512" s="13"/>
      <c r="V2512" s="42"/>
      <c r="W2512" s="22"/>
    </row>
    <row r="2513" spans="17:23" x14ac:dyDescent="0.35">
      <c r="Q2513" s="18"/>
      <c r="R2513" s="18"/>
      <c r="S2513" s="22"/>
      <c r="T2513" s="21"/>
      <c r="U2513" s="13"/>
      <c r="V2513" s="42"/>
      <c r="W2513" s="22"/>
    </row>
    <row r="2514" spans="17:23" x14ac:dyDescent="0.35">
      <c r="Q2514" s="18"/>
      <c r="R2514" s="18"/>
      <c r="S2514" s="22"/>
      <c r="T2514" s="21"/>
      <c r="U2514" s="13"/>
      <c r="V2514" s="42"/>
      <c r="W2514" s="22"/>
    </row>
    <row r="2515" spans="17:23" x14ac:dyDescent="0.35">
      <c r="Q2515" s="18"/>
      <c r="R2515" s="18"/>
      <c r="S2515" s="22"/>
      <c r="T2515" s="21"/>
      <c r="U2515" s="13"/>
      <c r="V2515" s="42"/>
      <c r="W2515" s="22"/>
    </row>
    <row r="2516" spans="17:23" x14ac:dyDescent="0.35">
      <c r="Q2516" s="18"/>
      <c r="R2516" s="18"/>
      <c r="S2516" s="22"/>
      <c r="T2516" s="21"/>
      <c r="U2516" s="13"/>
      <c r="V2516" s="42"/>
      <c r="W2516" s="22"/>
    </row>
    <row r="2517" spans="17:23" x14ac:dyDescent="0.35">
      <c r="Q2517" s="18"/>
      <c r="R2517" s="18"/>
      <c r="S2517" s="22"/>
      <c r="T2517" s="21"/>
      <c r="U2517" s="13"/>
      <c r="V2517" s="42"/>
      <c r="W2517" s="22"/>
    </row>
    <row r="2518" spans="17:23" x14ac:dyDescent="0.35">
      <c r="Q2518" s="18"/>
      <c r="R2518" s="18"/>
      <c r="S2518" s="22"/>
      <c r="T2518" s="21"/>
      <c r="U2518" s="13"/>
      <c r="V2518" s="42"/>
      <c r="W2518" s="22"/>
    </row>
    <row r="2519" spans="17:23" x14ac:dyDescent="0.35">
      <c r="Q2519" s="18"/>
      <c r="R2519" s="18"/>
      <c r="S2519" s="22"/>
      <c r="T2519" s="21"/>
      <c r="U2519" s="13"/>
      <c r="V2519" s="42"/>
      <c r="W2519" s="22"/>
    </row>
    <row r="2520" spans="17:23" x14ac:dyDescent="0.35">
      <c r="Q2520" s="18"/>
      <c r="R2520" s="18"/>
      <c r="S2520" s="22"/>
      <c r="T2520" s="21"/>
      <c r="U2520" s="13"/>
      <c r="V2520" s="42"/>
      <c r="W2520" s="22"/>
    </row>
    <row r="2521" spans="17:23" x14ac:dyDescent="0.35">
      <c r="Q2521" s="18"/>
      <c r="R2521" s="18"/>
      <c r="S2521" s="22"/>
      <c r="T2521" s="21"/>
      <c r="U2521" s="13"/>
      <c r="V2521" s="42"/>
      <c r="W2521" s="22"/>
    </row>
    <row r="2522" spans="17:23" x14ac:dyDescent="0.35">
      <c r="Q2522" s="18"/>
      <c r="R2522" s="18"/>
      <c r="S2522" s="22"/>
      <c r="T2522" s="21"/>
      <c r="U2522" s="13"/>
      <c r="V2522" s="42"/>
      <c r="W2522" s="22"/>
    </row>
    <row r="2523" spans="17:23" x14ac:dyDescent="0.35">
      <c r="Q2523" s="18"/>
      <c r="R2523" s="18"/>
      <c r="S2523" s="22"/>
      <c r="T2523" s="21"/>
      <c r="U2523" s="13"/>
      <c r="V2523" s="42"/>
      <c r="W2523" s="22"/>
    </row>
    <row r="2524" spans="17:23" x14ac:dyDescent="0.35">
      <c r="Q2524" s="18"/>
      <c r="R2524" s="18"/>
      <c r="S2524" s="22"/>
      <c r="T2524" s="21"/>
      <c r="U2524" s="13"/>
      <c r="V2524" s="42"/>
      <c r="W2524" s="22"/>
    </row>
    <row r="2525" spans="17:23" x14ac:dyDescent="0.35">
      <c r="Q2525" s="18"/>
      <c r="R2525" s="18"/>
      <c r="S2525" s="22"/>
      <c r="T2525" s="21"/>
      <c r="U2525" s="13"/>
      <c r="V2525" s="42"/>
      <c r="W2525" s="22"/>
    </row>
    <row r="2526" spans="17:23" x14ac:dyDescent="0.35">
      <c r="Q2526" s="18"/>
      <c r="R2526" s="18"/>
      <c r="S2526" s="22"/>
      <c r="T2526" s="21"/>
      <c r="U2526" s="13"/>
      <c r="V2526" s="42"/>
      <c r="W2526" s="22"/>
    </row>
    <row r="2527" spans="17:23" x14ac:dyDescent="0.35">
      <c r="Q2527" s="18"/>
      <c r="R2527" s="18"/>
      <c r="S2527" s="22"/>
      <c r="T2527" s="21"/>
      <c r="U2527" s="13"/>
      <c r="V2527" s="42"/>
      <c r="W2527" s="22"/>
    </row>
    <row r="2528" spans="17:23" x14ac:dyDescent="0.35">
      <c r="Q2528" s="18"/>
      <c r="R2528" s="18"/>
      <c r="S2528" s="22"/>
      <c r="T2528" s="21"/>
      <c r="U2528" s="13"/>
      <c r="V2528" s="42"/>
      <c r="W2528" s="22"/>
    </row>
    <row r="2529" spans="17:23" x14ac:dyDescent="0.35">
      <c r="Q2529" s="18"/>
      <c r="R2529" s="18"/>
      <c r="S2529" s="22"/>
      <c r="T2529" s="21"/>
      <c r="U2529" s="13"/>
      <c r="V2529" s="42"/>
      <c r="W2529" s="22"/>
    </row>
    <row r="2530" spans="17:23" x14ac:dyDescent="0.35">
      <c r="Q2530" s="18"/>
      <c r="R2530" s="18"/>
      <c r="S2530" s="22"/>
      <c r="T2530" s="21"/>
      <c r="U2530" s="13"/>
      <c r="V2530" s="42"/>
      <c r="W2530" s="22"/>
    </row>
    <row r="2531" spans="17:23" x14ac:dyDescent="0.35">
      <c r="Q2531" s="18"/>
      <c r="R2531" s="18"/>
      <c r="S2531" s="22"/>
      <c r="T2531" s="21"/>
      <c r="U2531" s="13"/>
      <c r="V2531" s="42"/>
      <c r="W2531" s="22"/>
    </row>
    <row r="2532" spans="17:23" x14ac:dyDescent="0.35">
      <c r="Q2532" s="18"/>
      <c r="R2532" s="18"/>
      <c r="S2532" s="22"/>
      <c r="T2532" s="21"/>
      <c r="U2532" s="13"/>
      <c r="V2532" s="42"/>
      <c r="W2532" s="22"/>
    </row>
  </sheetData>
  <sortState xmlns:xlrd2="http://schemas.microsoft.com/office/spreadsheetml/2017/richdata2" ref="N3:N59">
    <sortCondition descending="1" ref="N3:N59"/>
  </sortState>
  <mergeCells count="19">
    <mergeCell ref="O1:O2"/>
    <mergeCell ref="X1:X2"/>
    <mergeCell ref="B1:B2"/>
    <mergeCell ref="C1:C2"/>
    <mergeCell ref="D1:D2"/>
    <mergeCell ref="E1:E2"/>
    <mergeCell ref="Y1:Y2"/>
    <mergeCell ref="A1:A2"/>
    <mergeCell ref="N1:N2"/>
    <mergeCell ref="W1:W2"/>
    <mergeCell ref="T1:V1"/>
    <mergeCell ref="F1:H1"/>
    <mergeCell ref="Q1:S1"/>
    <mergeCell ref="P1:P2"/>
    <mergeCell ref="L1:L2"/>
    <mergeCell ref="K1:K2"/>
    <mergeCell ref="J1:J2"/>
    <mergeCell ref="I1:I2"/>
    <mergeCell ref="M1:M2"/>
  </mergeCells>
  <pageMargins left="0.7" right="0.7" top="0.75" bottom="0.75" header="0.3" footer="0.3"/>
  <pageSetup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B6E89-3EB4-4028-A6C9-645AFA5683A9}">
  <dimension ref="A1:AG7"/>
  <sheetViews>
    <sheetView topLeftCell="D4" zoomScale="70" zoomScaleNormal="70" workbookViewId="0">
      <selection activeCell="W6" sqref="W6"/>
    </sheetView>
  </sheetViews>
  <sheetFormatPr defaultColWidth="9.1796875" defaultRowHeight="61" customHeight="1" x14ac:dyDescent="0.35"/>
  <cols>
    <col min="1" max="1" width="9.1796875" style="53"/>
    <col min="2" max="2" width="10.81640625" style="13" customWidth="1"/>
    <col min="3" max="3" width="48" style="13" customWidth="1"/>
    <col min="4" max="4" width="22.81640625" style="13" customWidth="1"/>
    <col min="5" max="5" width="43.26953125" style="13" customWidth="1"/>
    <col min="6" max="7" width="11.81640625" style="22" customWidth="1"/>
    <col min="8" max="8" width="9.1796875" style="22" customWidth="1"/>
    <col min="9" max="9" width="19.1796875" style="3" hidden="1" customWidth="1"/>
    <col min="10" max="10" width="17.1796875" style="22" hidden="1" customWidth="1"/>
    <col min="11" max="11" width="16.81640625" style="22" hidden="1" customWidth="1"/>
    <col min="12" max="12" width="28" style="22" hidden="1" customWidth="1"/>
    <col min="13" max="13" width="25.81640625" style="22" hidden="1" customWidth="1"/>
    <col min="14" max="14" width="16.453125" style="22" customWidth="1"/>
    <col min="15" max="15" width="19.54296875" style="22" customWidth="1"/>
    <col min="16" max="16" width="12.81640625" style="18" customWidth="1"/>
    <col min="17" max="18" width="12.1796875" style="18" customWidth="1"/>
    <col min="19" max="19" width="36.453125" style="53" customWidth="1"/>
    <col min="20" max="20" width="67.453125" style="53" customWidth="1"/>
    <col min="21" max="21" width="37.1796875" style="53" customWidth="1"/>
    <col min="22" max="22" width="18" style="53" customWidth="1"/>
    <col min="23" max="23" width="29.1796875" style="17" customWidth="1"/>
    <col min="24" max="24" width="11" style="13" hidden="1" customWidth="1"/>
    <col min="25" max="16384" width="9.1796875" style="13"/>
  </cols>
  <sheetData>
    <row r="1" spans="1:33" s="3" customFormat="1" ht="56.15" customHeight="1" x14ac:dyDescent="0.35">
      <c r="A1" s="78" t="s">
        <v>0</v>
      </c>
      <c r="B1" s="75" t="s">
        <v>1</v>
      </c>
      <c r="C1" s="73" t="s">
        <v>2</v>
      </c>
      <c r="D1" s="75" t="s">
        <v>3</v>
      </c>
      <c r="E1" s="75" t="s">
        <v>4</v>
      </c>
      <c r="F1" s="79" t="s">
        <v>5</v>
      </c>
      <c r="G1" s="80"/>
      <c r="H1" s="81"/>
      <c r="I1" s="75" t="s">
        <v>6</v>
      </c>
      <c r="J1" s="75" t="s">
        <v>7</v>
      </c>
      <c r="K1" s="75" t="s">
        <v>8</v>
      </c>
      <c r="L1" s="75" t="s">
        <v>9</v>
      </c>
      <c r="M1" s="75" t="s">
        <v>10</v>
      </c>
      <c r="N1" s="75" t="s">
        <v>12</v>
      </c>
      <c r="O1" s="78" t="s">
        <v>13</v>
      </c>
      <c r="P1" s="82" t="s">
        <v>14</v>
      </c>
      <c r="Q1" s="83"/>
      <c r="R1" s="84"/>
      <c r="S1" s="79" t="s">
        <v>15</v>
      </c>
      <c r="T1" s="80"/>
      <c r="U1" s="81"/>
      <c r="V1" s="78" t="s">
        <v>16</v>
      </c>
      <c r="W1" s="75" t="s">
        <v>17</v>
      </c>
      <c r="X1" s="85" t="s">
        <v>18</v>
      </c>
    </row>
    <row r="2" spans="1:33" s="3" customFormat="1" ht="55" customHeight="1" x14ac:dyDescent="0.35">
      <c r="A2" s="78"/>
      <c r="B2" s="76"/>
      <c r="C2" s="74"/>
      <c r="D2" s="76"/>
      <c r="E2" s="76"/>
      <c r="F2" s="2" t="s">
        <v>19</v>
      </c>
      <c r="G2" s="2" t="s">
        <v>20</v>
      </c>
      <c r="H2" s="2" t="s">
        <v>21</v>
      </c>
      <c r="I2" s="77"/>
      <c r="J2" s="77"/>
      <c r="K2" s="77"/>
      <c r="L2" s="77"/>
      <c r="M2" s="77"/>
      <c r="N2" s="77"/>
      <c r="O2" s="78"/>
      <c r="P2" s="2" t="s">
        <v>19</v>
      </c>
      <c r="Q2" s="2" t="s">
        <v>20</v>
      </c>
      <c r="R2" s="2" t="s">
        <v>21</v>
      </c>
      <c r="S2" s="1" t="s">
        <v>22</v>
      </c>
      <c r="T2" s="1" t="s">
        <v>20</v>
      </c>
      <c r="U2" s="1" t="s">
        <v>21</v>
      </c>
      <c r="V2" s="78"/>
      <c r="W2" s="77"/>
      <c r="X2" s="86"/>
    </row>
    <row r="3" spans="1:33" s="47" customFormat="1" ht="284.5" customHeight="1" x14ac:dyDescent="0.35">
      <c r="A3" s="6">
        <v>1</v>
      </c>
      <c r="B3" s="47" t="s">
        <v>341</v>
      </c>
      <c r="C3" s="5" t="s">
        <v>342</v>
      </c>
      <c r="D3" s="5" t="s">
        <v>343</v>
      </c>
      <c r="E3" s="5" t="s">
        <v>344</v>
      </c>
      <c r="F3" s="6">
        <v>48</v>
      </c>
      <c r="G3" s="4">
        <v>41</v>
      </c>
      <c r="H3" s="6"/>
      <c r="I3" s="32"/>
      <c r="J3" s="6"/>
      <c r="K3" s="6"/>
      <c r="L3" s="9"/>
      <c r="M3" s="9"/>
      <c r="N3" s="38">
        <f>(F3+G3)/2</f>
        <v>44.5</v>
      </c>
      <c r="O3" s="9">
        <v>49999.37</v>
      </c>
      <c r="P3" s="9">
        <v>49999.37</v>
      </c>
      <c r="Q3" s="24">
        <v>46500</v>
      </c>
      <c r="R3" s="24"/>
      <c r="S3" s="10" t="s">
        <v>345</v>
      </c>
      <c r="T3" s="10" t="s">
        <v>346</v>
      </c>
      <c r="U3" s="10"/>
      <c r="V3" s="9">
        <v>49999.37</v>
      </c>
      <c r="W3" s="4" t="s">
        <v>29</v>
      </c>
      <c r="X3" s="12">
        <f>O3-V3</f>
        <v>0</v>
      </c>
      <c r="Y3" s="13"/>
      <c r="Z3" s="13"/>
      <c r="AA3" s="13"/>
      <c r="AB3" s="13"/>
      <c r="AC3" s="13"/>
      <c r="AD3" s="13"/>
      <c r="AE3" s="13"/>
      <c r="AF3" s="13"/>
      <c r="AG3" s="13"/>
    </row>
    <row r="4" spans="1:33" ht="296.14999999999998" customHeight="1" x14ac:dyDescent="0.35">
      <c r="A4" s="48">
        <v>2</v>
      </c>
      <c r="B4" s="4" t="s">
        <v>347</v>
      </c>
      <c r="C4" s="5" t="s">
        <v>348</v>
      </c>
      <c r="D4" s="5" t="s">
        <v>349</v>
      </c>
      <c r="E4" s="5" t="s">
        <v>350</v>
      </c>
      <c r="F4" s="6">
        <v>42</v>
      </c>
      <c r="G4" s="6">
        <v>44</v>
      </c>
      <c r="H4" s="6"/>
      <c r="I4" s="32">
        <f t="shared" ref="I4:I5" si="0">ROUND((F4+G4)/2,2)</f>
        <v>43</v>
      </c>
      <c r="J4" s="6"/>
      <c r="K4" s="6"/>
      <c r="L4" s="9"/>
      <c r="M4" s="9"/>
      <c r="N4" s="38">
        <f>I4+L4+M4</f>
        <v>43</v>
      </c>
      <c r="O4" s="49">
        <v>48248.75</v>
      </c>
      <c r="P4" s="9">
        <v>48248.75</v>
      </c>
      <c r="Q4" s="9">
        <v>48248.75</v>
      </c>
      <c r="R4" s="9"/>
      <c r="S4" s="10" t="s">
        <v>351</v>
      </c>
      <c r="T4" s="10" t="s">
        <v>352</v>
      </c>
      <c r="U4" s="43"/>
      <c r="V4" s="9">
        <v>48248.75</v>
      </c>
      <c r="W4" s="4" t="s">
        <v>29</v>
      </c>
      <c r="X4" s="12">
        <f t="shared" ref="X4:X6" si="1">O4-V4</f>
        <v>0</v>
      </c>
      <c r="Y4" s="34"/>
      <c r="Z4" s="34"/>
      <c r="AA4" s="34"/>
      <c r="AB4" s="34"/>
      <c r="AC4" s="34"/>
      <c r="AD4" s="34"/>
      <c r="AE4" s="34"/>
      <c r="AF4" s="34"/>
      <c r="AG4" s="34"/>
    </row>
    <row r="5" spans="1:33" ht="223.5" customHeight="1" x14ac:dyDescent="0.35">
      <c r="A5" s="6">
        <v>3</v>
      </c>
      <c r="B5" s="4" t="s">
        <v>353</v>
      </c>
      <c r="C5" s="5" t="s">
        <v>348</v>
      </c>
      <c r="D5" s="5" t="s">
        <v>354</v>
      </c>
      <c r="E5" s="5" t="s">
        <v>355</v>
      </c>
      <c r="F5" s="6">
        <v>40</v>
      </c>
      <c r="G5" s="6">
        <v>43</v>
      </c>
      <c r="H5" s="6"/>
      <c r="I5" s="32">
        <f t="shared" si="0"/>
        <v>41.5</v>
      </c>
      <c r="J5" s="6"/>
      <c r="K5" s="6"/>
      <c r="L5" s="9"/>
      <c r="M5" s="9"/>
      <c r="N5" s="38">
        <f t="shared" ref="N5:N6" si="2">I5+L5+M5</f>
        <v>41.5</v>
      </c>
      <c r="O5" s="50">
        <v>50000</v>
      </c>
      <c r="P5" s="9">
        <v>50000</v>
      </c>
      <c r="Q5" s="9">
        <v>50000</v>
      </c>
      <c r="R5" s="9"/>
      <c r="S5" s="10" t="s">
        <v>356</v>
      </c>
      <c r="T5" s="10" t="s">
        <v>357</v>
      </c>
      <c r="U5" s="43"/>
      <c r="V5" s="9"/>
      <c r="W5" s="4" t="s">
        <v>49</v>
      </c>
      <c r="X5" s="12"/>
      <c r="Y5" s="34"/>
      <c r="Z5" s="34"/>
      <c r="AA5" s="34"/>
      <c r="AB5" s="34"/>
      <c r="AC5" s="34"/>
      <c r="AD5" s="34"/>
      <c r="AE5" s="34"/>
      <c r="AF5" s="34"/>
      <c r="AG5" s="34"/>
    </row>
    <row r="6" spans="1:33" s="47" customFormat="1" ht="223.5" customHeight="1" x14ac:dyDescent="0.35">
      <c r="A6" s="48">
        <v>4</v>
      </c>
      <c r="B6" s="5" t="s">
        <v>358</v>
      </c>
      <c r="C6" s="5" t="s">
        <v>359</v>
      </c>
      <c r="D6" s="5" t="s">
        <v>360</v>
      </c>
      <c r="E6" s="5" t="s">
        <v>361</v>
      </c>
      <c r="F6" s="6">
        <v>48</v>
      </c>
      <c r="G6" s="4">
        <v>37</v>
      </c>
      <c r="H6" s="6">
        <v>37</v>
      </c>
      <c r="I6" s="32"/>
      <c r="J6" s="6">
        <f>H6-F6</f>
        <v>-11</v>
      </c>
      <c r="K6" s="6">
        <f>H6-G6</f>
        <v>0</v>
      </c>
      <c r="L6" s="9"/>
      <c r="M6" s="9">
        <v>37</v>
      </c>
      <c r="N6" s="38">
        <f t="shared" si="2"/>
        <v>37</v>
      </c>
      <c r="O6" s="49">
        <v>46799.839999999997</v>
      </c>
      <c r="P6" s="9">
        <v>46799.839999999997</v>
      </c>
      <c r="Q6" s="24">
        <v>46799.839999999997</v>
      </c>
      <c r="R6" s="24">
        <v>46799.839999999997</v>
      </c>
      <c r="S6" s="10" t="s">
        <v>362</v>
      </c>
      <c r="T6" s="10" t="s">
        <v>363</v>
      </c>
      <c r="U6" s="10" t="s">
        <v>364</v>
      </c>
      <c r="V6" s="24">
        <v>46799.839999999997</v>
      </c>
      <c r="W6" s="4" t="s">
        <v>365</v>
      </c>
      <c r="X6" s="12">
        <f t="shared" si="1"/>
        <v>0</v>
      </c>
      <c r="Y6" s="34"/>
      <c r="Z6" s="34"/>
      <c r="AA6" s="34"/>
      <c r="AB6" s="34"/>
      <c r="AC6" s="34"/>
      <c r="AD6" s="34"/>
      <c r="AE6" s="34"/>
      <c r="AF6" s="34"/>
      <c r="AG6" s="34"/>
    </row>
    <row r="7" spans="1:33" s="41" customFormat="1" ht="52" customHeight="1" x14ac:dyDescent="0.35">
      <c r="A7" s="51"/>
      <c r="B7" s="37"/>
      <c r="C7" s="37"/>
      <c r="D7" s="37"/>
      <c r="E7" s="37"/>
      <c r="F7" s="32"/>
      <c r="G7" s="32"/>
      <c r="H7" s="32"/>
      <c r="I7" s="32"/>
      <c r="J7" s="6"/>
      <c r="K7" s="6"/>
      <c r="L7" s="6"/>
      <c r="M7" s="6"/>
      <c r="N7" s="6"/>
      <c r="O7" s="52">
        <f>O4+O5+O6</f>
        <v>145048.59</v>
      </c>
      <c r="P7" s="38">
        <f>SUM(P4:P6)</f>
        <v>145048.59</v>
      </c>
      <c r="Q7" s="38">
        <f>SUM(Q4:Q6)</f>
        <v>145048.59</v>
      </c>
      <c r="R7" s="38">
        <f t="shared" ref="R7" si="3">SUM(R4:R6)</f>
        <v>46799.839999999997</v>
      </c>
      <c r="S7" s="38"/>
      <c r="T7" s="38"/>
      <c r="U7" s="38"/>
      <c r="V7" s="38">
        <f>SUM(V3:V6)</f>
        <v>145047.96</v>
      </c>
      <c r="W7" s="1"/>
      <c r="X7" s="5"/>
      <c r="Y7" s="34"/>
      <c r="Z7" s="34"/>
      <c r="AA7" s="34"/>
      <c r="AB7" s="34"/>
      <c r="AC7" s="34"/>
      <c r="AD7" s="34"/>
      <c r="AE7" s="34"/>
      <c r="AF7" s="34"/>
      <c r="AG7" s="34"/>
    </row>
  </sheetData>
  <mergeCells count="18">
    <mergeCell ref="M1:M2"/>
    <mergeCell ref="F1:H1"/>
    <mergeCell ref="I1:I2"/>
    <mergeCell ref="J1:J2"/>
    <mergeCell ref="K1:K2"/>
    <mergeCell ref="L1:L2"/>
    <mergeCell ref="A1:A2"/>
    <mergeCell ref="B1:B2"/>
    <mergeCell ref="C1:C2"/>
    <mergeCell ref="D1:D2"/>
    <mergeCell ref="E1:E2"/>
    <mergeCell ref="N1:N2"/>
    <mergeCell ref="O1:O2"/>
    <mergeCell ref="X1:X2"/>
    <mergeCell ref="P1:R1"/>
    <mergeCell ref="S1:U1"/>
    <mergeCell ref="V1:V2"/>
    <mergeCell ref="W1:W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76B7D-04DA-47F4-B39E-63A7B98C06B2}">
  <dimension ref="A1:AK30"/>
  <sheetViews>
    <sheetView topLeftCell="P1" zoomScale="60" zoomScaleNormal="60" workbookViewId="0">
      <pane ySplit="2" topLeftCell="A3" activePane="bottomLeft" state="frozen"/>
      <selection pane="bottomLeft" activeCell="AB5" sqref="AB5"/>
    </sheetView>
  </sheetViews>
  <sheetFormatPr defaultColWidth="9.1796875" defaultRowHeight="13" x14ac:dyDescent="0.35"/>
  <cols>
    <col min="1" max="1" width="9.1796875" style="53"/>
    <col min="2" max="2" width="10.453125" style="13" customWidth="1"/>
    <col min="3" max="3" width="50.1796875" style="13" customWidth="1"/>
    <col min="4" max="4" width="26.54296875" style="42" customWidth="1"/>
    <col min="5" max="5" width="41.453125" style="42" customWidth="1"/>
    <col min="6" max="8" width="10.453125" style="22" customWidth="1"/>
    <col min="9" max="9" width="19.1796875" style="3" hidden="1" customWidth="1"/>
    <col min="10" max="10" width="17.1796875" style="22" hidden="1" customWidth="1"/>
    <col min="11" max="11" width="16.81640625" style="22" hidden="1" customWidth="1"/>
    <col min="12" max="12" width="28" style="22" hidden="1" customWidth="1"/>
    <col min="13" max="13" width="25.81640625" style="22" hidden="1" customWidth="1"/>
    <col min="14" max="14" width="17.1796875" style="22" hidden="1" customWidth="1"/>
    <col min="15" max="15" width="20.54296875" style="22" customWidth="1"/>
    <col min="16" max="16" width="17.1796875" style="18" customWidth="1"/>
    <col min="17" max="18" width="14.453125" style="18" customWidth="1"/>
    <col min="19" max="19" width="14.7265625" style="17" customWidth="1"/>
    <col min="20" max="20" width="84.54296875" style="33" customWidth="1"/>
    <col min="21" max="21" width="80.54296875" style="64" customWidth="1"/>
    <col min="22" max="22" width="61.54296875" style="33" customWidth="1"/>
    <col min="23" max="23" width="16" style="18" customWidth="1"/>
    <col min="24" max="24" width="14.453125" style="22" hidden="1" customWidth="1"/>
    <col min="25" max="25" width="28.1796875" style="22" hidden="1" customWidth="1"/>
    <col min="26" max="26" width="24.81640625" style="22" hidden="1" customWidth="1"/>
    <col min="27" max="27" width="20.81640625" style="22" hidden="1" customWidth="1"/>
    <col min="28" max="28" width="53.26953125" style="34" customWidth="1"/>
    <col min="29" max="16384" width="9.1796875" style="13"/>
  </cols>
  <sheetData>
    <row r="1" spans="1:37" s="3" customFormat="1" ht="56.15" customHeight="1" x14ac:dyDescent="0.35">
      <c r="A1" s="78" t="s">
        <v>0</v>
      </c>
      <c r="B1" s="75" t="s">
        <v>1</v>
      </c>
      <c r="C1" s="73" t="s">
        <v>2</v>
      </c>
      <c r="D1" s="75" t="s">
        <v>3</v>
      </c>
      <c r="E1" s="75" t="s">
        <v>4</v>
      </c>
      <c r="F1" s="79" t="s">
        <v>5</v>
      </c>
      <c r="G1" s="80"/>
      <c r="H1" s="81"/>
      <c r="I1" s="75" t="s">
        <v>6</v>
      </c>
      <c r="J1" s="75" t="s">
        <v>7</v>
      </c>
      <c r="K1" s="75" t="s">
        <v>8</v>
      </c>
      <c r="L1" s="75" t="s">
        <v>9</v>
      </c>
      <c r="M1" s="75" t="s">
        <v>10</v>
      </c>
      <c r="N1" s="75" t="s">
        <v>11</v>
      </c>
      <c r="O1" s="76" t="s">
        <v>12</v>
      </c>
      <c r="P1" s="78" t="s">
        <v>13</v>
      </c>
      <c r="Q1" s="82" t="s">
        <v>14</v>
      </c>
      <c r="R1" s="83"/>
      <c r="S1" s="84"/>
      <c r="T1" s="89" t="s">
        <v>15</v>
      </c>
      <c r="U1" s="90"/>
      <c r="V1" s="91"/>
      <c r="W1" s="78" t="s">
        <v>16</v>
      </c>
      <c r="X1" s="75" t="s">
        <v>17</v>
      </c>
      <c r="AA1" s="87" t="s">
        <v>18</v>
      </c>
      <c r="AB1" s="75" t="s">
        <v>366</v>
      </c>
    </row>
    <row r="2" spans="1:37" s="3" customFormat="1" ht="55" customHeight="1" x14ac:dyDescent="0.35">
      <c r="A2" s="78"/>
      <c r="B2" s="76"/>
      <c r="C2" s="74"/>
      <c r="D2" s="76"/>
      <c r="E2" s="76"/>
      <c r="F2" s="2" t="s">
        <v>19</v>
      </c>
      <c r="G2" s="2" t="s">
        <v>20</v>
      </c>
      <c r="H2" s="2" t="s">
        <v>21</v>
      </c>
      <c r="I2" s="77"/>
      <c r="J2" s="77"/>
      <c r="K2" s="77"/>
      <c r="L2" s="77"/>
      <c r="M2" s="77"/>
      <c r="N2" s="77"/>
      <c r="O2" s="77"/>
      <c r="P2" s="78"/>
      <c r="Q2" s="2" t="s">
        <v>19</v>
      </c>
      <c r="R2" s="2" t="s">
        <v>20</v>
      </c>
      <c r="S2" s="2" t="s">
        <v>21</v>
      </c>
      <c r="T2" s="54" t="s">
        <v>22</v>
      </c>
      <c r="U2" s="54" t="s">
        <v>20</v>
      </c>
      <c r="V2" s="54" t="s">
        <v>21</v>
      </c>
      <c r="W2" s="78"/>
      <c r="X2" s="77"/>
      <c r="AA2" s="88"/>
      <c r="AB2" s="77"/>
    </row>
    <row r="3" spans="1:37" ht="110.5" customHeight="1" x14ac:dyDescent="0.35">
      <c r="A3" s="48">
        <v>1</v>
      </c>
      <c r="B3" s="4" t="s">
        <v>367</v>
      </c>
      <c r="C3" s="55" t="s">
        <v>368</v>
      </c>
      <c r="D3" s="15" t="s">
        <v>369</v>
      </c>
      <c r="E3" s="15" t="s">
        <v>370</v>
      </c>
      <c r="F3" s="4">
        <v>48</v>
      </c>
      <c r="G3" s="4">
        <v>50</v>
      </c>
      <c r="H3" s="4"/>
      <c r="I3" s="32">
        <f>ROUND((F3+G3)/2,2)</f>
        <v>49</v>
      </c>
      <c r="J3" s="6"/>
      <c r="K3" s="6"/>
      <c r="L3" s="11"/>
      <c r="M3" s="11"/>
      <c r="N3" s="7">
        <f t="shared" ref="N3:N28" si="0">I3+L3+M3</f>
        <v>49</v>
      </c>
      <c r="O3" s="7">
        <f>(F3+G3)/2</f>
        <v>49</v>
      </c>
      <c r="P3" s="8">
        <v>38932.89</v>
      </c>
      <c r="Q3" s="9">
        <v>38932.89</v>
      </c>
      <c r="R3" s="9">
        <v>38932.89</v>
      </c>
      <c r="S3" s="24"/>
      <c r="T3" s="15" t="s">
        <v>371</v>
      </c>
      <c r="U3" s="15" t="s">
        <v>372</v>
      </c>
      <c r="V3" s="15"/>
      <c r="W3" s="9">
        <v>38932.89</v>
      </c>
      <c r="X3" s="6">
        <f t="shared" ref="X3:X13" si="1">F3-G3</f>
        <v>-2</v>
      </c>
      <c r="Y3" s="6"/>
      <c r="Z3" s="6"/>
      <c r="AA3" s="6"/>
      <c r="AB3" s="5" t="s">
        <v>29</v>
      </c>
    </row>
    <row r="4" spans="1:37" ht="110.5" customHeight="1" x14ac:dyDescent="0.35">
      <c r="A4" s="48">
        <v>2</v>
      </c>
      <c r="B4" s="4" t="s">
        <v>373</v>
      </c>
      <c r="C4" s="5" t="s">
        <v>374</v>
      </c>
      <c r="D4" s="15" t="s">
        <v>375</v>
      </c>
      <c r="E4" s="15" t="s">
        <v>376</v>
      </c>
      <c r="F4" s="4">
        <v>50</v>
      </c>
      <c r="G4" s="4">
        <v>48</v>
      </c>
      <c r="H4" s="4"/>
      <c r="I4" s="32">
        <f>ROUND((F4+G4)/2,2)</f>
        <v>49</v>
      </c>
      <c r="J4" s="6"/>
      <c r="K4" s="6"/>
      <c r="L4" s="11"/>
      <c r="M4" s="11"/>
      <c r="N4" s="7">
        <f t="shared" si="0"/>
        <v>49</v>
      </c>
      <c r="O4" s="7">
        <f t="shared" ref="O4:O26" si="2">(F4+G4)/2</f>
        <v>49</v>
      </c>
      <c r="P4" s="8">
        <v>63294.01</v>
      </c>
      <c r="Q4" s="9">
        <v>63294.01</v>
      </c>
      <c r="R4" s="18">
        <v>63294.01</v>
      </c>
      <c r="S4" s="24"/>
      <c r="T4" s="15" t="s">
        <v>377</v>
      </c>
      <c r="U4" s="15" t="s">
        <v>378</v>
      </c>
      <c r="V4" s="15"/>
      <c r="W4" s="9">
        <v>63294.01</v>
      </c>
      <c r="X4" s="6">
        <f t="shared" si="1"/>
        <v>2</v>
      </c>
      <c r="Y4" s="6"/>
      <c r="Z4" s="6"/>
      <c r="AA4" s="6"/>
      <c r="AB4" s="5" t="s">
        <v>29</v>
      </c>
      <c r="AC4" s="92"/>
      <c r="AD4" s="92"/>
      <c r="AE4" s="92"/>
      <c r="AF4" s="92"/>
      <c r="AG4" s="92"/>
      <c r="AH4" s="92"/>
      <c r="AI4" s="92"/>
      <c r="AJ4" s="92"/>
      <c r="AK4" s="92"/>
    </row>
    <row r="5" spans="1:37" ht="249.65" customHeight="1" x14ac:dyDescent="0.35">
      <c r="A5" s="48">
        <v>3</v>
      </c>
      <c r="B5" s="4" t="s">
        <v>379</v>
      </c>
      <c r="C5" s="5" t="s">
        <v>380</v>
      </c>
      <c r="D5" s="15" t="s">
        <v>381</v>
      </c>
      <c r="E5" s="15" t="s">
        <v>382</v>
      </c>
      <c r="F5" s="4">
        <v>48</v>
      </c>
      <c r="G5" s="4">
        <v>27</v>
      </c>
      <c r="H5" s="4">
        <v>47</v>
      </c>
      <c r="I5" s="32"/>
      <c r="J5" s="6">
        <f>H5-F5</f>
        <v>-1</v>
      </c>
      <c r="K5" s="6">
        <f>H5-G5</f>
        <v>20</v>
      </c>
      <c r="L5" s="11"/>
      <c r="M5" s="11">
        <f>ROUND(((F5+H5)/2),2)</f>
        <v>47.5</v>
      </c>
      <c r="N5" s="7">
        <f t="shared" si="0"/>
        <v>47.5</v>
      </c>
      <c r="O5" s="7">
        <f>ROUND((F5+H5)/2,2)</f>
        <v>47.5</v>
      </c>
      <c r="P5" s="8">
        <v>46237</v>
      </c>
      <c r="Q5" s="9">
        <v>46237</v>
      </c>
      <c r="R5" s="9">
        <v>0</v>
      </c>
      <c r="S5" s="56">
        <v>46237</v>
      </c>
      <c r="T5" s="15" t="s">
        <v>383</v>
      </c>
      <c r="U5" s="15" t="s">
        <v>384</v>
      </c>
      <c r="V5" s="15" t="s">
        <v>385</v>
      </c>
      <c r="W5" s="24">
        <v>46237</v>
      </c>
      <c r="X5" s="6">
        <f t="shared" si="1"/>
        <v>21</v>
      </c>
      <c r="Y5" s="6"/>
      <c r="Z5" s="6" t="s">
        <v>386</v>
      </c>
      <c r="AA5" s="6"/>
      <c r="AB5" s="5" t="s">
        <v>29</v>
      </c>
      <c r="AC5" s="92"/>
      <c r="AD5" s="92"/>
      <c r="AE5" s="92"/>
      <c r="AF5" s="92"/>
      <c r="AG5" s="92"/>
      <c r="AH5" s="92"/>
      <c r="AI5" s="92"/>
      <c r="AJ5" s="92"/>
      <c r="AK5" s="92"/>
    </row>
    <row r="6" spans="1:37" ht="190.5" customHeight="1" x14ac:dyDescent="0.35">
      <c r="A6" s="48">
        <v>4</v>
      </c>
      <c r="B6" s="4" t="s">
        <v>387</v>
      </c>
      <c r="C6" s="55" t="s">
        <v>388</v>
      </c>
      <c r="D6" s="15" t="s">
        <v>389</v>
      </c>
      <c r="E6" s="15" t="s">
        <v>390</v>
      </c>
      <c r="F6" s="4">
        <v>44</v>
      </c>
      <c r="G6" s="4">
        <v>46</v>
      </c>
      <c r="H6" s="4"/>
      <c r="I6" s="32">
        <f>ROUND((F6+G6)/2,2)</f>
        <v>45</v>
      </c>
      <c r="J6" s="6"/>
      <c r="K6" s="6"/>
      <c r="L6" s="11"/>
      <c r="M6" s="11"/>
      <c r="N6" s="7">
        <f t="shared" si="0"/>
        <v>45</v>
      </c>
      <c r="O6" s="7">
        <f t="shared" si="2"/>
        <v>45</v>
      </c>
      <c r="P6" s="8">
        <v>50185.83</v>
      </c>
      <c r="Q6" s="9">
        <v>50185.83</v>
      </c>
      <c r="R6" s="9">
        <v>50185.83</v>
      </c>
      <c r="S6" s="24"/>
      <c r="T6" s="15" t="s">
        <v>391</v>
      </c>
      <c r="U6" s="15" t="s">
        <v>392</v>
      </c>
      <c r="V6" s="15"/>
      <c r="W6" s="9">
        <v>50185.83</v>
      </c>
      <c r="X6" s="6">
        <f t="shared" si="1"/>
        <v>-2</v>
      </c>
      <c r="Y6" s="6" t="s">
        <v>393</v>
      </c>
      <c r="Z6" s="6" t="s">
        <v>386</v>
      </c>
      <c r="AA6" s="6"/>
      <c r="AB6" s="5" t="s">
        <v>394</v>
      </c>
      <c r="AC6" s="92"/>
      <c r="AD6" s="92"/>
      <c r="AE6" s="92"/>
      <c r="AF6" s="92"/>
      <c r="AG6" s="92"/>
      <c r="AH6" s="92"/>
      <c r="AI6" s="92"/>
      <c r="AJ6" s="92"/>
      <c r="AK6" s="92"/>
    </row>
    <row r="7" spans="1:37" ht="374.15" customHeight="1" x14ac:dyDescent="0.35">
      <c r="A7" s="48">
        <v>5</v>
      </c>
      <c r="B7" s="4" t="s">
        <v>395</v>
      </c>
      <c r="C7" s="5" t="s">
        <v>396</v>
      </c>
      <c r="D7" s="15" t="s">
        <v>397</v>
      </c>
      <c r="E7" s="15" t="s">
        <v>398</v>
      </c>
      <c r="F7" s="4">
        <v>43</v>
      </c>
      <c r="G7" s="4">
        <v>44</v>
      </c>
      <c r="H7" s="4"/>
      <c r="I7" s="32">
        <f>ROUND((F7+G7)/2,2)</f>
        <v>43.5</v>
      </c>
      <c r="J7" s="6"/>
      <c r="K7" s="6"/>
      <c r="L7" s="11"/>
      <c r="M7" s="11"/>
      <c r="N7" s="7">
        <f t="shared" si="0"/>
        <v>43.5</v>
      </c>
      <c r="O7" s="7">
        <f t="shared" si="2"/>
        <v>43.5</v>
      </c>
      <c r="P7" s="9">
        <v>65800.990000000005</v>
      </c>
      <c r="Q7" s="9" t="s">
        <v>399</v>
      </c>
      <c r="R7" s="9" t="s">
        <v>400</v>
      </c>
      <c r="S7" s="24"/>
      <c r="T7" s="15" t="s">
        <v>401</v>
      </c>
      <c r="U7" s="15" t="s">
        <v>402</v>
      </c>
      <c r="V7" s="57"/>
      <c r="W7" s="9">
        <v>60800</v>
      </c>
      <c r="X7" s="6">
        <f t="shared" si="1"/>
        <v>-1</v>
      </c>
      <c r="Y7" s="6"/>
      <c r="Z7" s="6" t="s">
        <v>386</v>
      </c>
      <c r="AA7" s="6"/>
      <c r="AB7" s="5" t="s">
        <v>403</v>
      </c>
      <c r="AC7" s="92"/>
      <c r="AD7" s="92"/>
      <c r="AE7" s="92"/>
      <c r="AF7" s="92"/>
      <c r="AG7" s="92"/>
      <c r="AH7" s="92"/>
      <c r="AI7" s="92"/>
      <c r="AJ7" s="92"/>
      <c r="AK7" s="92"/>
    </row>
    <row r="8" spans="1:37" ht="239.5" customHeight="1" x14ac:dyDescent="0.35">
      <c r="A8" s="48">
        <v>6</v>
      </c>
      <c r="B8" s="4" t="s">
        <v>404</v>
      </c>
      <c r="C8" s="5" t="s">
        <v>405</v>
      </c>
      <c r="D8" s="15" t="s">
        <v>406</v>
      </c>
      <c r="E8" s="15" t="s">
        <v>407</v>
      </c>
      <c r="F8" s="4">
        <v>45</v>
      </c>
      <c r="G8" s="4">
        <v>41</v>
      </c>
      <c r="H8" s="4"/>
      <c r="I8" s="32">
        <f>ROUND((F8+G8)/2,2)</f>
        <v>43</v>
      </c>
      <c r="J8" s="6"/>
      <c r="K8" s="6"/>
      <c r="L8" s="11"/>
      <c r="M8" s="11"/>
      <c r="N8" s="7">
        <f t="shared" si="0"/>
        <v>43</v>
      </c>
      <c r="O8" s="7">
        <f t="shared" si="2"/>
        <v>43</v>
      </c>
      <c r="P8" s="9">
        <v>69889</v>
      </c>
      <c r="Q8" s="9">
        <v>60000</v>
      </c>
      <c r="R8" s="9" t="s">
        <v>408</v>
      </c>
      <c r="S8" s="24"/>
      <c r="T8" s="15" t="s">
        <v>409</v>
      </c>
      <c r="U8" s="15" t="s">
        <v>410</v>
      </c>
      <c r="V8" s="57"/>
      <c r="W8" s="9">
        <v>60000</v>
      </c>
      <c r="X8" s="6">
        <f t="shared" si="1"/>
        <v>4</v>
      </c>
      <c r="Y8" s="6"/>
      <c r="Z8" s="6" t="s">
        <v>386</v>
      </c>
      <c r="AA8" s="9">
        <f>P8-W8</f>
        <v>9889</v>
      </c>
      <c r="AB8" s="5" t="s">
        <v>411</v>
      </c>
    </row>
    <row r="9" spans="1:37" ht="203.15" customHeight="1" x14ac:dyDescent="0.35">
      <c r="A9" s="48">
        <v>7</v>
      </c>
      <c r="B9" s="4" t="s">
        <v>412</v>
      </c>
      <c r="C9" s="5" t="s">
        <v>413</v>
      </c>
      <c r="D9" s="15" t="s">
        <v>414</v>
      </c>
      <c r="E9" s="15" t="s">
        <v>415</v>
      </c>
      <c r="F9" s="24">
        <v>46</v>
      </c>
      <c r="G9" s="4">
        <v>37</v>
      </c>
      <c r="H9" s="24"/>
      <c r="I9" s="32">
        <f t="shared" ref="I9:I15" si="3">ROUND((F9+G9)/2,2)</f>
        <v>41.5</v>
      </c>
      <c r="J9" s="6"/>
      <c r="K9" s="6"/>
      <c r="L9" s="11"/>
      <c r="M9" s="11"/>
      <c r="N9" s="7">
        <f t="shared" si="0"/>
        <v>41.5</v>
      </c>
      <c r="O9" s="7">
        <f t="shared" si="2"/>
        <v>41.5</v>
      </c>
      <c r="P9" s="9">
        <v>63083.1</v>
      </c>
      <c r="Q9" s="9">
        <v>63083.1</v>
      </c>
      <c r="R9" s="9">
        <v>63083.1</v>
      </c>
      <c r="S9" s="56"/>
      <c r="T9" s="15" t="s">
        <v>416</v>
      </c>
      <c r="U9" s="15" t="s">
        <v>417</v>
      </c>
      <c r="V9" s="15"/>
      <c r="W9" s="9">
        <v>63083.1</v>
      </c>
      <c r="X9" s="6">
        <f t="shared" si="1"/>
        <v>9</v>
      </c>
      <c r="Y9" s="6" t="s">
        <v>393</v>
      </c>
      <c r="Z9" s="6" t="s">
        <v>386</v>
      </c>
      <c r="AA9" s="9">
        <f t="shared" ref="AA9:AA14" si="4">P9-W9</f>
        <v>0</v>
      </c>
      <c r="AB9" s="5" t="s">
        <v>29</v>
      </c>
    </row>
    <row r="10" spans="1:37" ht="219.65" customHeight="1" x14ac:dyDescent="0.35">
      <c r="A10" s="48">
        <v>8</v>
      </c>
      <c r="B10" s="4" t="s">
        <v>418</v>
      </c>
      <c r="C10" s="5" t="s">
        <v>419</v>
      </c>
      <c r="D10" s="15" t="s">
        <v>420</v>
      </c>
      <c r="E10" s="15" t="s">
        <v>421</v>
      </c>
      <c r="F10" s="4">
        <v>43</v>
      </c>
      <c r="G10" s="4">
        <v>39</v>
      </c>
      <c r="H10" s="4"/>
      <c r="I10" s="32">
        <f t="shared" si="3"/>
        <v>41</v>
      </c>
      <c r="J10" s="6"/>
      <c r="K10" s="6"/>
      <c r="L10" s="11"/>
      <c r="M10" s="11"/>
      <c r="N10" s="7">
        <f t="shared" si="0"/>
        <v>41</v>
      </c>
      <c r="O10" s="7">
        <f t="shared" si="2"/>
        <v>41</v>
      </c>
      <c r="P10" s="8">
        <v>61228</v>
      </c>
      <c r="Q10" s="9">
        <v>60000</v>
      </c>
      <c r="R10" s="9">
        <v>61228</v>
      </c>
      <c r="S10" s="24"/>
      <c r="T10" s="15" t="s">
        <v>422</v>
      </c>
      <c r="U10" s="15" t="s">
        <v>423</v>
      </c>
      <c r="V10" s="57"/>
      <c r="W10" s="9">
        <v>60000</v>
      </c>
      <c r="X10" s="6">
        <f t="shared" si="1"/>
        <v>4</v>
      </c>
      <c r="Y10" s="6" t="s">
        <v>393</v>
      </c>
      <c r="Z10" s="6" t="s">
        <v>386</v>
      </c>
      <c r="AA10" s="9">
        <f t="shared" si="4"/>
        <v>1228</v>
      </c>
      <c r="AB10" s="5" t="s">
        <v>424</v>
      </c>
    </row>
    <row r="11" spans="1:37" ht="208" customHeight="1" x14ac:dyDescent="0.35">
      <c r="A11" s="48">
        <v>9</v>
      </c>
      <c r="B11" s="4" t="s">
        <v>425</v>
      </c>
      <c r="C11" s="5" t="s">
        <v>405</v>
      </c>
      <c r="D11" s="15" t="s">
        <v>426</v>
      </c>
      <c r="E11" s="15" t="s">
        <v>427</v>
      </c>
      <c r="F11" s="4">
        <v>38</v>
      </c>
      <c r="G11" s="4">
        <v>43</v>
      </c>
      <c r="H11" s="4"/>
      <c r="I11" s="32">
        <f t="shared" si="3"/>
        <v>40.5</v>
      </c>
      <c r="J11" s="6"/>
      <c r="K11" s="6"/>
      <c r="L11" s="11"/>
      <c r="M11" s="11"/>
      <c r="N11" s="7">
        <f t="shared" si="0"/>
        <v>40.5</v>
      </c>
      <c r="O11" s="7">
        <f t="shared" si="2"/>
        <v>40.5</v>
      </c>
      <c r="P11" s="8">
        <v>68773</v>
      </c>
      <c r="Q11" s="9">
        <v>68773</v>
      </c>
      <c r="R11" s="9">
        <v>68773</v>
      </c>
      <c r="S11" s="24"/>
      <c r="T11" s="15" t="s">
        <v>428</v>
      </c>
      <c r="U11" s="15" t="s">
        <v>429</v>
      </c>
      <c r="V11" s="58"/>
      <c r="W11" s="9">
        <v>68773</v>
      </c>
      <c r="X11" s="6">
        <f t="shared" si="1"/>
        <v>-5</v>
      </c>
      <c r="Y11" s="6"/>
      <c r="Z11" s="6" t="s">
        <v>386</v>
      </c>
      <c r="AA11" s="9">
        <f t="shared" si="4"/>
        <v>0</v>
      </c>
      <c r="AB11" s="5" t="s">
        <v>29</v>
      </c>
    </row>
    <row r="12" spans="1:37" ht="197.15" customHeight="1" x14ac:dyDescent="0.35">
      <c r="A12" s="48">
        <v>10</v>
      </c>
      <c r="B12" s="4" t="s">
        <v>430</v>
      </c>
      <c r="C12" s="5" t="s">
        <v>413</v>
      </c>
      <c r="D12" s="15" t="s">
        <v>431</v>
      </c>
      <c r="E12" s="15" t="s">
        <v>432</v>
      </c>
      <c r="F12" s="4">
        <v>42</v>
      </c>
      <c r="G12" s="4">
        <v>37</v>
      </c>
      <c r="H12" s="4"/>
      <c r="I12" s="32">
        <f t="shared" si="3"/>
        <v>39.5</v>
      </c>
      <c r="J12" s="6"/>
      <c r="K12" s="6"/>
      <c r="L12" s="11"/>
      <c r="M12" s="11"/>
      <c r="N12" s="7">
        <f t="shared" si="0"/>
        <v>39.5</v>
      </c>
      <c r="O12" s="7">
        <f t="shared" si="2"/>
        <v>39.5</v>
      </c>
      <c r="P12" s="9">
        <v>41662.92</v>
      </c>
      <c r="Q12" s="9">
        <v>41000</v>
      </c>
      <c r="R12" s="9">
        <v>41662.92</v>
      </c>
      <c r="S12" s="24"/>
      <c r="T12" s="15" t="s">
        <v>433</v>
      </c>
      <c r="U12" s="15" t="s">
        <v>434</v>
      </c>
      <c r="V12" s="15"/>
      <c r="W12" s="9">
        <v>41662.92</v>
      </c>
      <c r="X12" s="6">
        <f t="shared" si="1"/>
        <v>5</v>
      </c>
      <c r="Y12" s="6"/>
      <c r="Z12" s="6" t="s">
        <v>386</v>
      </c>
      <c r="AA12" s="9">
        <f t="shared" si="4"/>
        <v>0</v>
      </c>
      <c r="AB12" s="5" t="s">
        <v>29</v>
      </c>
    </row>
    <row r="13" spans="1:37" ht="257.14999999999998" customHeight="1" x14ac:dyDescent="0.35">
      <c r="A13" s="48">
        <v>11</v>
      </c>
      <c r="B13" s="4" t="s">
        <v>435</v>
      </c>
      <c r="C13" s="5" t="s">
        <v>413</v>
      </c>
      <c r="D13" s="15" t="s">
        <v>436</v>
      </c>
      <c r="E13" s="15" t="s">
        <v>437</v>
      </c>
      <c r="F13" s="4">
        <v>35</v>
      </c>
      <c r="G13" s="4">
        <v>41</v>
      </c>
      <c r="H13" s="4"/>
      <c r="I13" s="32">
        <f t="shared" si="3"/>
        <v>38</v>
      </c>
      <c r="J13" s="6"/>
      <c r="K13" s="6"/>
      <c r="L13" s="11"/>
      <c r="M13" s="11"/>
      <c r="N13" s="7">
        <f t="shared" si="0"/>
        <v>38</v>
      </c>
      <c r="O13" s="7">
        <f t="shared" si="2"/>
        <v>38</v>
      </c>
      <c r="P13" s="8">
        <v>56764.82</v>
      </c>
      <c r="Q13" s="9">
        <v>50174.82</v>
      </c>
      <c r="R13" s="9">
        <v>55000</v>
      </c>
      <c r="S13" s="24"/>
      <c r="T13" s="15" t="s">
        <v>438</v>
      </c>
      <c r="U13" s="15" t="s">
        <v>439</v>
      </c>
      <c r="V13" s="57"/>
      <c r="W13" s="9">
        <v>50174.82</v>
      </c>
      <c r="X13" s="6">
        <f t="shared" si="1"/>
        <v>-6</v>
      </c>
      <c r="Y13" s="6"/>
      <c r="Z13" s="6" t="s">
        <v>386</v>
      </c>
      <c r="AA13" s="9">
        <f t="shared" si="4"/>
        <v>6590</v>
      </c>
      <c r="AB13" s="5" t="s">
        <v>440</v>
      </c>
    </row>
    <row r="14" spans="1:37" ht="322.5" customHeight="1" x14ac:dyDescent="0.35">
      <c r="A14" s="48">
        <v>12</v>
      </c>
      <c r="B14" s="4" t="s">
        <v>441</v>
      </c>
      <c r="C14" s="5" t="s">
        <v>396</v>
      </c>
      <c r="D14" s="15" t="s">
        <v>442</v>
      </c>
      <c r="E14" s="15" t="s">
        <v>443</v>
      </c>
      <c r="F14" s="4">
        <v>35</v>
      </c>
      <c r="G14" s="4">
        <v>50</v>
      </c>
      <c r="H14" s="4">
        <v>40</v>
      </c>
      <c r="I14" s="32"/>
      <c r="J14" s="6">
        <f>H14-F14</f>
        <v>5</v>
      </c>
      <c r="K14" s="6">
        <f>H14-G14</f>
        <v>-10</v>
      </c>
      <c r="L14" s="11">
        <f>ROUND(((F14+G14+H14)/3),2)</f>
        <v>41.67</v>
      </c>
      <c r="M14" s="11"/>
      <c r="N14" s="23">
        <f t="shared" ref="N14" si="5">I14+L14+M14</f>
        <v>41.67</v>
      </c>
      <c r="O14" s="7">
        <f>ROUND((F14+H14)/2,2)</f>
        <v>37.5</v>
      </c>
      <c r="P14" s="8">
        <v>64520</v>
      </c>
      <c r="Q14" s="9">
        <v>62420</v>
      </c>
      <c r="R14" s="9">
        <v>64520</v>
      </c>
      <c r="S14" s="9">
        <v>62420</v>
      </c>
      <c r="T14" s="15" t="s">
        <v>444</v>
      </c>
      <c r="U14" s="15" t="s">
        <v>445</v>
      </c>
      <c r="V14" s="15" t="s">
        <v>446</v>
      </c>
      <c r="W14" s="9">
        <v>62420</v>
      </c>
      <c r="X14" s="6">
        <f t="shared" ref="X14" si="6">F14-G14</f>
        <v>-15</v>
      </c>
      <c r="Y14" s="6" t="s">
        <v>393</v>
      </c>
      <c r="Z14" s="6" t="s">
        <v>386</v>
      </c>
      <c r="AA14" s="9">
        <f t="shared" si="4"/>
        <v>2100</v>
      </c>
      <c r="AB14" s="5" t="s">
        <v>447</v>
      </c>
    </row>
    <row r="15" spans="1:37" ht="340.5" customHeight="1" x14ac:dyDescent="0.35">
      <c r="A15" s="48">
        <v>13</v>
      </c>
      <c r="B15" s="4" t="s">
        <v>448</v>
      </c>
      <c r="C15" s="5" t="s">
        <v>405</v>
      </c>
      <c r="D15" s="15" t="s">
        <v>449</v>
      </c>
      <c r="E15" s="15" t="s">
        <v>450</v>
      </c>
      <c r="F15" s="4">
        <v>41</v>
      </c>
      <c r="G15" s="4">
        <v>34</v>
      </c>
      <c r="H15" s="4"/>
      <c r="I15" s="32">
        <f t="shared" si="3"/>
        <v>37.5</v>
      </c>
      <c r="J15" s="6"/>
      <c r="K15" s="6"/>
      <c r="L15" s="11"/>
      <c r="M15" s="11"/>
      <c r="N15" s="7">
        <f t="shared" si="0"/>
        <v>37.5</v>
      </c>
      <c r="O15" s="11">
        <f t="shared" si="2"/>
        <v>37.5</v>
      </c>
      <c r="P15" s="8">
        <v>69992.5</v>
      </c>
      <c r="Q15" s="9">
        <v>60000</v>
      </c>
      <c r="R15" s="9" t="s">
        <v>451</v>
      </c>
      <c r="S15" s="24"/>
      <c r="T15" s="15" t="s">
        <v>452</v>
      </c>
      <c r="U15" s="15" t="s">
        <v>453</v>
      </c>
      <c r="V15" s="57"/>
      <c r="W15" s="9"/>
      <c r="X15" s="6">
        <f>F15-G15</f>
        <v>7</v>
      </c>
      <c r="Y15" s="6"/>
      <c r="Z15" s="6" t="s">
        <v>386</v>
      </c>
      <c r="AA15" s="6"/>
      <c r="AB15" s="5" t="s">
        <v>49</v>
      </c>
    </row>
    <row r="16" spans="1:37" ht="110.5" customHeight="1" x14ac:dyDescent="0.35">
      <c r="A16" s="48">
        <v>14</v>
      </c>
      <c r="B16" s="4" t="s">
        <v>454</v>
      </c>
      <c r="C16" s="5" t="s">
        <v>413</v>
      </c>
      <c r="D16" s="15" t="s">
        <v>455</v>
      </c>
      <c r="E16" s="15" t="s">
        <v>456</v>
      </c>
      <c r="F16" s="4">
        <v>36</v>
      </c>
      <c r="G16" s="4">
        <v>35</v>
      </c>
      <c r="H16" s="4"/>
      <c r="I16" s="32">
        <f>ROUND((F16+G16)/2,2)</f>
        <v>35.5</v>
      </c>
      <c r="J16" s="6"/>
      <c r="K16" s="6"/>
      <c r="L16" s="11"/>
      <c r="M16" s="11"/>
      <c r="N16" s="7">
        <f t="shared" si="0"/>
        <v>35.5</v>
      </c>
      <c r="O16" s="7">
        <f t="shared" si="2"/>
        <v>35.5</v>
      </c>
      <c r="P16" s="9">
        <v>34912</v>
      </c>
      <c r="Q16" s="9">
        <v>34912</v>
      </c>
      <c r="R16" s="9">
        <v>34912</v>
      </c>
      <c r="S16" s="24"/>
      <c r="T16" s="15" t="s">
        <v>457</v>
      </c>
      <c r="U16" s="15" t="s">
        <v>458</v>
      </c>
      <c r="V16" s="57"/>
      <c r="W16" s="9"/>
      <c r="X16" s="6">
        <f>F16-G16</f>
        <v>1</v>
      </c>
      <c r="Y16" s="6"/>
      <c r="Z16" s="6" t="s">
        <v>386</v>
      </c>
      <c r="AA16" s="6"/>
      <c r="AB16" s="5" t="s">
        <v>49</v>
      </c>
    </row>
    <row r="17" spans="1:28" ht="110.5" customHeight="1" x14ac:dyDescent="0.35">
      <c r="A17" s="48">
        <v>15</v>
      </c>
      <c r="B17" s="4" t="s">
        <v>459</v>
      </c>
      <c r="C17" s="5" t="s">
        <v>374</v>
      </c>
      <c r="D17" s="15" t="s">
        <v>460</v>
      </c>
      <c r="E17" s="15" t="s">
        <v>461</v>
      </c>
      <c r="F17" s="4">
        <v>28</v>
      </c>
      <c r="G17" s="4">
        <v>42</v>
      </c>
      <c r="H17" s="4">
        <v>0</v>
      </c>
      <c r="I17" s="32"/>
      <c r="J17" s="6">
        <f>H17-F17</f>
        <v>-28</v>
      </c>
      <c r="K17" s="6">
        <f>H17-G17</f>
        <v>-42</v>
      </c>
      <c r="L17" s="11"/>
      <c r="M17" s="11">
        <f>ROUND(((F17+G17)/2),2)</f>
        <v>35</v>
      </c>
      <c r="N17" s="7">
        <f t="shared" si="0"/>
        <v>35</v>
      </c>
      <c r="O17" s="7">
        <f t="shared" si="2"/>
        <v>35</v>
      </c>
      <c r="P17" s="9">
        <v>35745.99</v>
      </c>
      <c r="Q17" s="9">
        <v>0</v>
      </c>
      <c r="R17" s="9">
        <v>32000</v>
      </c>
      <c r="S17" s="24">
        <v>0</v>
      </c>
      <c r="T17" s="15" t="s">
        <v>462</v>
      </c>
      <c r="U17" s="15" t="s">
        <v>463</v>
      </c>
      <c r="V17" s="15" t="s">
        <v>464</v>
      </c>
      <c r="W17" s="9"/>
      <c r="X17" s="6">
        <f>F17-G17</f>
        <v>-14</v>
      </c>
      <c r="Y17" s="6"/>
      <c r="Z17" s="6" t="s">
        <v>386</v>
      </c>
      <c r="AA17" s="6"/>
      <c r="AB17" s="5" t="s">
        <v>49</v>
      </c>
    </row>
    <row r="18" spans="1:28" ht="204" customHeight="1" x14ac:dyDescent="0.35">
      <c r="A18" s="48">
        <v>16</v>
      </c>
      <c r="B18" s="4" t="s">
        <v>465</v>
      </c>
      <c r="C18" s="5" t="s">
        <v>413</v>
      </c>
      <c r="D18" s="15" t="s">
        <v>466</v>
      </c>
      <c r="E18" s="15" t="s">
        <v>467</v>
      </c>
      <c r="F18" s="4">
        <v>36</v>
      </c>
      <c r="G18" s="4">
        <v>33</v>
      </c>
      <c r="H18" s="4"/>
      <c r="I18" s="32">
        <f>ROUND((F18+G18)/2,2)</f>
        <v>34.5</v>
      </c>
      <c r="J18" s="6"/>
      <c r="K18" s="6"/>
      <c r="L18" s="11"/>
      <c r="M18" s="11"/>
      <c r="N18" s="7">
        <f t="shared" si="0"/>
        <v>34.5</v>
      </c>
      <c r="O18" s="7">
        <f t="shared" si="2"/>
        <v>34.5</v>
      </c>
      <c r="P18" s="8">
        <v>48720.15</v>
      </c>
      <c r="Q18" s="9">
        <v>48720.15</v>
      </c>
      <c r="R18" s="9">
        <v>48720.15</v>
      </c>
      <c r="S18" s="24"/>
      <c r="T18" s="15" t="s">
        <v>468</v>
      </c>
      <c r="U18" s="15" t="s">
        <v>469</v>
      </c>
      <c r="V18" s="57"/>
      <c r="W18" s="9"/>
      <c r="X18" s="6">
        <f>F18-G18</f>
        <v>3</v>
      </c>
      <c r="Y18" s="6" t="s">
        <v>393</v>
      </c>
      <c r="Z18" s="6" t="s">
        <v>386</v>
      </c>
      <c r="AA18" s="6"/>
      <c r="AB18" s="5" t="s">
        <v>49</v>
      </c>
    </row>
    <row r="19" spans="1:28" ht="409" customHeight="1" x14ac:dyDescent="0.35">
      <c r="A19" s="48">
        <v>17</v>
      </c>
      <c r="B19" s="4" t="s">
        <v>470</v>
      </c>
      <c r="C19" s="5" t="s">
        <v>405</v>
      </c>
      <c r="D19" s="15" t="s">
        <v>471</v>
      </c>
      <c r="E19" s="15" t="s">
        <v>472</v>
      </c>
      <c r="F19" s="4">
        <v>43</v>
      </c>
      <c r="G19" s="4">
        <v>32</v>
      </c>
      <c r="H19" s="4">
        <v>37</v>
      </c>
      <c r="I19" s="32"/>
      <c r="J19" s="6">
        <v>5</v>
      </c>
      <c r="K19" s="6">
        <v>-10</v>
      </c>
      <c r="L19" s="11">
        <f>ROUND(((F19+G19+H19)/3),2)</f>
        <v>37.33</v>
      </c>
      <c r="M19" s="11"/>
      <c r="N19" s="23">
        <f t="shared" ref="N19" si="7">I19+L19+M19</f>
        <v>37.33</v>
      </c>
      <c r="O19" s="7">
        <f>ROUND((G19+H19)/2,2)</f>
        <v>34.5</v>
      </c>
      <c r="P19" s="8">
        <v>66545.05</v>
      </c>
      <c r="Q19" s="9">
        <v>55721.57</v>
      </c>
      <c r="R19" s="9" t="s">
        <v>473</v>
      </c>
      <c r="S19" s="9">
        <v>55721.57</v>
      </c>
      <c r="T19" s="59" t="s">
        <v>474</v>
      </c>
      <c r="U19" s="15" t="s">
        <v>475</v>
      </c>
      <c r="V19" s="15" t="s">
        <v>476</v>
      </c>
      <c r="W19" s="9"/>
      <c r="X19" s="6">
        <f t="shared" ref="X19" si="8">F19-G19</f>
        <v>11</v>
      </c>
      <c r="Y19" s="6"/>
      <c r="Z19" s="6" t="s">
        <v>386</v>
      </c>
      <c r="AA19" s="6"/>
      <c r="AB19" s="5" t="s">
        <v>49</v>
      </c>
    </row>
    <row r="20" spans="1:28" ht="304.5" customHeight="1" x14ac:dyDescent="0.35">
      <c r="A20" s="48">
        <v>18</v>
      </c>
      <c r="B20" s="4" t="s">
        <v>477</v>
      </c>
      <c r="C20" s="5" t="s">
        <v>413</v>
      </c>
      <c r="D20" s="15" t="s">
        <v>478</v>
      </c>
      <c r="E20" s="15" t="s">
        <v>479</v>
      </c>
      <c r="F20" s="4">
        <v>41</v>
      </c>
      <c r="G20" s="4">
        <v>27</v>
      </c>
      <c r="H20" s="4">
        <v>0</v>
      </c>
      <c r="I20" s="32"/>
      <c r="J20" s="6">
        <f>H20-F20</f>
        <v>-41</v>
      </c>
      <c r="K20" s="6">
        <f>H20-G20</f>
        <v>-27</v>
      </c>
      <c r="L20" s="11"/>
      <c r="M20" s="11">
        <f>ROUND(((F20+G20)/2),2)</f>
        <v>34</v>
      </c>
      <c r="N20" s="7">
        <f t="shared" si="0"/>
        <v>34</v>
      </c>
      <c r="O20" s="7">
        <f t="shared" si="2"/>
        <v>34</v>
      </c>
      <c r="P20" s="9">
        <v>57095.6</v>
      </c>
      <c r="Q20" s="9">
        <v>48629.599999999999</v>
      </c>
      <c r="R20" s="9">
        <v>0</v>
      </c>
      <c r="S20" s="24">
        <v>0</v>
      </c>
      <c r="T20" s="15" t="s">
        <v>480</v>
      </c>
      <c r="U20" s="15" t="s">
        <v>481</v>
      </c>
      <c r="V20" s="15" t="s">
        <v>482</v>
      </c>
      <c r="W20" s="9"/>
      <c r="X20" s="6">
        <f t="shared" ref="X20:X29" si="9">F20-G20</f>
        <v>14</v>
      </c>
      <c r="Y20" s="6"/>
      <c r="Z20" s="6" t="s">
        <v>386</v>
      </c>
      <c r="AA20" s="6"/>
      <c r="AB20" s="5" t="s">
        <v>49</v>
      </c>
    </row>
    <row r="21" spans="1:28" ht="265.5" customHeight="1" x14ac:dyDescent="0.35">
      <c r="A21" s="48">
        <v>19</v>
      </c>
      <c r="B21" s="4" t="s">
        <v>483</v>
      </c>
      <c r="C21" s="5" t="s">
        <v>413</v>
      </c>
      <c r="D21" s="15" t="s">
        <v>484</v>
      </c>
      <c r="E21" s="15" t="s">
        <v>485</v>
      </c>
      <c r="F21" s="4">
        <v>40</v>
      </c>
      <c r="G21" s="4">
        <v>26</v>
      </c>
      <c r="H21" s="4">
        <v>33</v>
      </c>
      <c r="I21" s="32"/>
      <c r="J21" s="6">
        <f>H21-F21</f>
        <v>-7</v>
      </c>
      <c r="K21" s="6">
        <f>H21-G21</f>
        <v>7</v>
      </c>
      <c r="L21" s="11">
        <f>ROUND(((F21+G21+H21)/3),2)</f>
        <v>33</v>
      </c>
      <c r="M21" s="11"/>
      <c r="N21" s="7">
        <f t="shared" si="0"/>
        <v>33</v>
      </c>
      <c r="O21" s="7">
        <f>ROUND((F21+H21+G21)/3,2)</f>
        <v>33</v>
      </c>
      <c r="P21" s="8">
        <v>69424.34</v>
      </c>
      <c r="Q21" s="9">
        <v>60000</v>
      </c>
      <c r="R21" s="9">
        <v>0</v>
      </c>
      <c r="S21" s="18">
        <v>69424.34</v>
      </c>
      <c r="T21" s="15" t="s">
        <v>486</v>
      </c>
      <c r="U21" s="15" t="s">
        <v>487</v>
      </c>
      <c r="V21" s="15" t="s">
        <v>488</v>
      </c>
      <c r="W21" s="9"/>
      <c r="X21" s="6">
        <f t="shared" si="9"/>
        <v>14</v>
      </c>
      <c r="Y21" s="6"/>
      <c r="Z21" s="6" t="s">
        <v>386</v>
      </c>
      <c r="AA21" s="6"/>
      <c r="AB21" s="5" t="s">
        <v>49</v>
      </c>
    </row>
    <row r="22" spans="1:28" ht="325.5" customHeight="1" x14ac:dyDescent="0.35">
      <c r="A22" s="48">
        <v>20</v>
      </c>
      <c r="B22" s="4" t="s">
        <v>489</v>
      </c>
      <c r="C22" s="5" t="s">
        <v>413</v>
      </c>
      <c r="D22" s="15" t="s">
        <v>490</v>
      </c>
      <c r="E22" s="15" t="s">
        <v>491</v>
      </c>
      <c r="F22" s="24">
        <v>35</v>
      </c>
      <c r="G22" s="4">
        <v>27</v>
      </c>
      <c r="H22" s="24"/>
      <c r="I22" s="32">
        <f>ROUND((F22+G22)/2,2)</f>
        <v>31</v>
      </c>
      <c r="J22" s="6"/>
      <c r="K22" s="6"/>
      <c r="L22" s="11"/>
      <c r="M22" s="11"/>
      <c r="N22" s="7">
        <f t="shared" si="0"/>
        <v>31</v>
      </c>
      <c r="O22" s="7">
        <f t="shared" si="2"/>
        <v>31</v>
      </c>
      <c r="P22" s="8">
        <v>70000</v>
      </c>
      <c r="Q22" s="9">
        <v>67400</v>
      </c>
      <c r="R22" s="9">
        <v>0</v>
      </c>
      <c r="S22" s="24"/>
      <c r="T22" s="15" t="s">
        <v>492</v>
      </c>
      <c r="U22" s="15" t="s">
        <v>493</v>
      </c>
      <c r="V22" s="15"/>
      <c r="W22" s="9"/>
      <c r="X22" s="6">
        <f t="shared" si="9"/>
        <v>8</v>
      </c>
      <c r="Y22" s="6" t="s">
        <v>393</v>
      </c>
      <c r="Z22" s="6" t="s">
        <v>386</v>
      </c>
      <c r="AA22" s="6"/>
      <c r="AB22" s="5" t="s">
        <v>49</v>
      </c>
    </row>
    <row r="23" spans="1:28" ht="242.15" customHeight="1" x14ac:dyDescent="0.35">
      <c r="A23" s="48">
        <v>21</v>
      </c>
      <c r="B23" s="4" t="s">
        <v>494</v>
      </c>
      <c r="C23" s="5" t="s">
        <v>413</v>
      </c>
      <c r="D23" s="15" t="s">
        <v>495</v>
      </c>
      <c r="E23" s="15" t="s">
        <v>496</v>
      </c>
      <c r="F23" s="4">
        <v>39</v>
      </c>
      <c r="G23" s="4">
        <v>22</v>
      </c>
      <c r="H23" s="4">
        <v>0</v>
      </c>
      <c r="I23" s="32"/>
      <c r="J23" s="6">
        <f>H23-F23</f>
        <v>-39</v>
      </c>
      <c r="K23" s="6">
        <f>H23-G23</f>
        <v>-22</v>
      </c>
      <c r="L23" s="11"/>
      <c r="M23" s="11">
        <f>ROUND(((F23+G23)/2),2)</f>
        <v>30.5</v>
      </c>
      <c r="N23" s="7">
        <f t="shared" si="0"/>
        <v>30.5</v>
      </c>
      <c r="O23" s="7">
        <f t="shared" si="2"/>
        <v>30.5</v>
      </c>
      <c r="P23" s="9">
        <v>37873</v>
      </c>
      <c r="Q23" s="9">
        <v>37873</v>
      </c>
      <c r="R23" s="9">
        <v>0</v>
      </c>
      <c r="S23" s="24">
        <v>0</v>
      </c>
      <c r="T23" s="15" t="s">
        <v>497</v>
      </c>
      <c r="U23" s="15" t="s">
        <v>498</v>
      </c>
      <c r="V23" s="15" t="s">
        <v>499</v>
      </c>
      <c r="W23" s="9"/>
      <c r="X23" s="6">
        <f t="shared" si="9"/>
        <v>17</v>
      </c>
      <c r="Y23" s="6" t="s">
        <v>393</v>
      </c>
      <c r="Z23" s="6" t="s">
        <v>386</v>
      </c>
      <c r="AA23" s="6"/>
      <c r="AB23" s="5" t="s">
        <v>49</v>
      </c>
    </row>
    <row r="24" spans="1:28" ht="260.14999999999998" customHeight="1" x14ac:dyDescent="0.35">
      <c r="A24" s="48">
        <v>22</v>
      </c>
      <c r="B24" s="4" t="s">
        <v>500</v>
      </c>
      <c r="C24" s="5" t="s">
        <v>405</v>
      </c>
      <c r="D24" s="15" t="s">
        <v>501</v>
      </c>
      <c r="E24" s="15" t="s">
        <v>502</v>
      </c>
      <c r="F24" s="4">
        <v>29</v>
      </c>
      <c r="G24" s="17">
        <v>25</v>
      </c>
      <c r="H24" s="4"/>
      <c r="I24" s="32">
        <f>ROUND((F24+G24)/2,2)</f>
        <v>27</v>
      </c>
      <c r="J24" s="6"/>
      <c r="K24" s="6"/>
      <c r="L24" s="11"/>
      <c r="M24" s="11"/>
      <c r="N24" s="7">
        <f t="shared" si="0"/>
        <v>27</v>
      </c>
      <c r="O24" s="7">
        <f t="shared" si="2"/>
        <v>27</v>
      </c>
      <c r="P24" s="9">
        <v>42055.8</v>
      </c>
      <c r="Q24" s="9">
        <v>0</v>
      </c>
      <c r="R24" s="18">
        <v>0</v>
      </c>
      <c r="S24" s="24"/>
      <c r="T24" s="57" t="s">
        <v>503</v>
      </c>
      <c r="U24" s="15" t="s">
        <v>504</v>
      </c>
      <c r="V24" s="57"/>
      <c r="W24" s="24"/>
      <c r="X24" s="6">
        <f t="shared" si="9"/>
        <v>4</v>
      </c>
      <c r="Y24" s="6" t="s">
        <v>393</v>
      </c>
      <c r="Z24" s="6" t="s">
        <v>386</v>
      </c>
      <c r="AA24" s="6"/>
      <c r="AB24" s="5" t="s">
        <v>318</v>
      </c>
    </row>
    <row r="25" spans="1:28" ht="380.15" customHeight="1" x14ac:dyDescent="0.35">
      <c r="A25" s="48">
        <v>23</v>
      </c>
      <c r="B25" s="4" t="s">
        <v>505</v>
      </c>
      <c r="C25" s="5" t="s">
        <v>413</v>
      </c>
      <c r="D25" s="15" t="s">
        <v>506</v>
      </c>
      <c r="E25" s="15" t="s">
        <v>507</v>
      </c>
      <c r="F25" s="60">
        <v>32</v>
      </c>
      <c r="G25" s="4">
        <v>20</v>
      </c>
      <c r="H25" s="24">
        <v>0</v>
      </c>
      <c r="I25" s="32"/>
      <c r="J25" s="6">
        <f>H25-F25</f>
        <v>-32</v>
      </c>
      <c r="K25" s="6">
        <f>H25-G25</f>
        <v>-20</v>
      </c>
      <c r="L25" s="11"/>
      <c r="M25" s="11">
        <f>ROUND(((F25+G25)/2),2)</f>
        <v>26</v>
      </c>
      <c r="N25" s="7">
        <f t="shared" si="0"/>
        <v>26</v>
      </c>
      <c r="O25" s="7">
        <f t="shared" si="2"/>
        <v>26</v>
      </c>
      <c r="P25" s="9">
        <v>54340</v>
      </c>
      <c r="Q25" s="9">
        <v>54340</v>
      </c>
      <c r="R25" s="9">
        <v>0</v>
      </c>
      <c r="S25" s="24">
        <v>0</v>
      </c>
      <c r="T25" s="15" t="s">
        <v>508</v>
      </c>
      <c r="U25" s="15" t="s">
        <v>509</v>
      </c>
      <c r="V25" s="15" t="s">
        <v>510</v>
      </c>
      <c r="W25" s="24"/>
      <c r="X25" s="6">
        <f t="shared" si="9"/>
        <v>12</v>
      </c>
      <c r="Y25" s="6"/>
      <c r="Z25" s="6"/>
      <c r="AA25" s="6"/>
      <c r="AB25" s="5" t="s">
        <v>318</v>
      </c>
    </row>
    <row r="26" spans="1:28" ht="367" customHeight="1" x14ac:dyDescent="0.35">
      <c r="A26" s="48">
        <v>24</v>
      </c>
      <c r="B26" s="4" t="s">
        <v>511</v>
      </c>
      <c r="C26" s="5" t="s">
        <v>413</v>
      </c>
      <c r="D26" s="15" t="s">
        <v>512</v>
      </c>
      <c r="E26" s="15" t="s">
        <v>513</v>
      </c>
      <c r="F26" s="24">
        <v>26</v>
      </c>
      <c r="G26" s="4">
        <v>25</v>
      </c>
      <c r="H26" s="24"/>
      <c r="I26" s="32">
        <f>ROUND((F26+G26)/2,2)</f>
        <v>25.5</v>
      </c>
      <c r="J26" s="6"/>
      <c r="K26" s="6"/>
      <c r="L26" s="11"/>
      <c r="M26" s="11"/>
      <c r="N26" s="7">
        <f t="shared" si="0"/>
        <v>25.5</v>
      </c>
      <c r="O26" s="7">
        <f t="shared" si="2"/>
        <v>25.5</v>
      </c>
      <c r="P26" s="9">
        <v>55897.15</v>
      </c>
      <c r="Q26" s="9">
        <v>0</v>
      </c>
      <c r="R26" s="9">
        <v>0</v>
      </c>
      <c r="S26" s="24"/>
      <c r="T26" s="57" t="s">
        <v>514</v>
      </c>
      <c r="U26" s="15" t="s">
        <v>515</v>
      </c>
      <c r="V26" s="57"/>
      <c r="W26" s="24"/>
      <c r="X26" s="6">
        <f t="shared" si="9"/>
        <v>1</v>
      </c>
      <c r="Y26" s="6" t="s">
        <v>393</v>
      </c>
      <c r="Z26" s="6" t="s">
        <v>386</v>
      </c>
      <c r="AA26" s="6"/>
      <c r="AB26" s="5" t="s">
        <v>318</v>
      </c>
    </row>
    <row r="27" spans="1:28" ht="354" customHeight="1" x14ac:dyDescent="0.35">
      <c r="A27" s="48">
        <v>25</v>
      </c>
      <c r="B27" s="4" t="s">
        <v>516</v>
      </c>
      <c r="C27" s="5" t="s">
        <v>419</v>
      </c>
      <c r="D27" s="15" t="s">
        <v>517</v>
      </c>
      <c r="E27" s="15" t="s">
        <v>518</v>
      </c>
      <c r="F27" s="4">
        <v>37</v>
      </c>
      <c r="G27" s="4">
        <v>18</v>
      </c>
      <c r="H27" s="4">
        <v>22</v>
      </c>
      <c r="I27" s="32"/>
      <c r="J27" s="6">
        <f>H27-F27</f>
        <v>-15</v>
      </c>
      <c r="K27" s="6">
        <f>H27-G27</f>
        <v>4</v>
      </c>
      <c r="L27" s="11"/>
      <c r="M27" s="11">
        <f>ROUND((G27+H27)/2,2)</f>
        <v>20</v>
      </c>
      <c r="N27" s="7">
        <f t="shared" si="0"/>
        <v>20</v>
      </c>
      <c r="O27" s="7">
        <f>ROUND((G27+H27)/2,2)</f>
        <v>20</v>
      </c>
      <c r="P27" s="9">
        <v>56112.14</v>
      </c>
      <c r="Q27" s="9">
        <v>50000</v>
      </c>
      <c r="R27" s="9">
        <v>0</v>
      </c>
      <c r="S27" s="24">
        <v>0</v>
      </c>
      <c r="T27" s="15" t="s">
        <v>519</v>
      </c>
      <c r="U27" s="15" t="s">
        <v>520</v>
      </c>
      <c r="V27" s="15" t="s">
        <v>521</v>
      </c>
      <c r="W27" s="24"/>
      <c r="X27" s="6">
        <f t="shared" si="9"/>
        <v>19</v>
      </c>
      <c r="Y27" s="6" t="s">
        <v>393</v>
      </c>
      <c r="Z27" s="6" t="s">
        <v>386</v>
      </c>
      <c r="AA27" s="6"/>
      <c r="AB27" s="5" t="s">
        <v>318</v>
      </c>
    </row>
    <row r="28" spans="1:28" ht="354" customHeight="1" x14ac:dyDescent="0.35">
      <c r="A28" s="48">
        <v>26</v>
      </c>
      <c r="B28" s="4" t="s">
        <v>522</v>
      </c>
      <c r="C28" s="5" t="s">
        <v>380</v>
      </c>
      <c r="D28" s="15" t="s">
        <v>523</v>
      </c>
      <c r="E28" s="15" t="s">
        <v>524</v>
      </c>
      <c r="F28" s="4">
        <v>33</v>
      </c>
      <c r="G28" s="17">
        <v>15</v>
      </c>
      <c r="H28" s="4">
        <v>16</v>
      </c>
      <c r="I28" s="32"/>
      <c r="J28" s="6">
        <f>H28-F28</f>
        <v>-17</v>
      </c>
      <c r="K28" s="6">
        <f>H28-G28</f>
        <v>1</v>
      </c>
      <c r="L28" s="11"/>
      <c r="M28" s="11">
        <f>ROUND((G28+H28)/2,2)</f>
        <v>15.5</v>
      </c>
      <c r="N28" s="7">
        <f t="shared" si="0"/>
        <v>15.5</v>
      </c>
      <c r="O28" s="7">
        <f>ROUND((G28+H28)/2,2)</f>
        <v>15.5</v>
      </c>
      <c r="P28" s="9">
        <v>62687.97</v>
      </c>
      <c r="Q28" s="9">
        <v>50000</v>
      </c>
      <c r="R28" s="9">
        <v>0</v>
      </c>
      <c r="S28" s="24">
        <v>0</v>
      </c>
      <c r="T28" s="15" t="s">
        <v>525</v>
      </c>
      <c r="U28" s="15" t="s">
        <v>526</v>
      </c>
      <c r="V28" s="15" t="s">
        <v>527</v>
      </c>
      <c r="W28" s="24"/>
      <c r="X28" s="6">
        <f t="shared" si="9"/>
        <v>18</v>
      </c>
      <c r="Y28" s="6"/>
      <c r="Z28" s="6" t="s">
        <v>386</v>
      </c>
      <c r="AA28" s="6"/>
      <c r="AB28" s="5" t="s">
        <v>318</v>
      </c>
    </row>
    <row r="29" spans="1:28" s="41" customFormat="1" ht="20.149999999999999" customHeight="1" x14ac:dyDescent="0.35">
      <c r="A29" s="48"/>
      <c r="B29" s="37"/>
      <c r="C29" s="37"/>
      <c r="D29" s="61"/>
      <c r="E29" s="61"/>
      <c r="F29" s="32"/>
      <c r="G29" s="32"/>
      <c r="H29" s="32"/>
      <c r="I29" s="32"/>
      <c r="J29" s="6"/>
      <c r="K29" s="6"/>
      <c r="L29" s="11"/>
      <c r="M29" s="11"/>
      <c r="N29" s="7"/>
      <c r="O29" s="7"/>
      <c r="P29" s="38">
        <f>SUM(P3:P28)</f>
        <v>1451773.2499999998</v>
      </c>
      <c r="Q29" s="38">
        <f>SUM(Q3:Q28)</f>
        <v>1171696.9699999997</v>
      </c>
      <c r="R29" s="38">
        <f>SUM(R3:R28)</f>
        <v>622311.9</v>
      </c>
      <c r="S29" s="38">
        <f>SUM(S3:S28)</f>
        <v>233802.91</v>
      </c>
      <c r="T29" s="62"/>
      <c r="U29" s="54"/>
      <c r="V29" s="62"/>
      <c r="W29" s="38">
        <f>SUM(W3:W28)</f>
        <v>665563.56999999995</v>
      </c>
      <c r="X29" s="32">
        <f t="shared" si="9"/>
        <v>0</v>
      </c>
      <c r="Y29" s="32"/>
      <c r="Z29" s="32"/>
      <c r="AA29" s="32"/>
      <c r="AB29" s="63"/>
    </row>
    <row r="30" spans="1:28" x14ac:dyDescent="0.35">
      <c r="S30" s="56"/>
    </row>
  </sheetData>
  <sortState xmlns:xlrd2="http://schemas.microsoft.com/office/spreadsheetml/2017/richdata2" ref="A3:Z29">
    <sortCondition descending="1" ref="N3:N29"/>
  </sortState>
  <mergeCells count="21">
    <mergeCell ref="AC4:AK7"/>
    <mergeCell ref="A1:A2"/>
    <mergeCell ref="B1:B2"/>
    <mergeCell ref="C1:C2"/>
    <mergeCell ref="D1:D2"/>
    <mergeCell ref="E1:E2"/>
    <mergeCell ref="F1:H1"/>
    <mergeCell ref="I1:I2"/>
    <mergeCell ref="J1:J2"/>
    <mergeCell ref="K1:K2"/>
    <mergeCell ref="L1:L2"/>
    <mergeCell ref="W1:W2"/>
    <mergeCell ref="X1:X2"/>
    <mergeCell ref="AB1:AB2"/>
    <mergeCell ref="M1:M2"/>
    <mergeCell ref="N1:N2"/>
    <mergeCell ref="AA1:AA2"/>
    <mergeCell ref="P1:P2"/>
    <mergeCell ref="Q1:S1"/>
    <mergeCell ref="T1:V1"/>
    <mergeCell ref="O1:O2"/>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3F14-3E93-47AA-97B3-04326CB837DE}">
  <sheetPr filterMode="1"/>
  <dimension ref="A1:AA26"/>
  <sheetViews>
    <sheetView tabSelected="1" topLeftCell="U1" zoomScale="80" zoomScaleNormal="80" workbookViewId="0">
      <pane ySplit="2" topLeftCell="A10" activePane="bottomLeft" state="frozen"/>
      <selection activeCell="C1" sqref="C1"/>
      <selection pane="bottomLeft" activeCell="AA12" sqref="AA12"/>
    </sheetView>
  </sheetViews>
  <sheetFormatPr defaultColWidth="9.1796875" defaultRowHeight="13" x14ac:dyDescent="0.35"/>
  <cols>
    <col min="1" max="1" width="9.1796875" style="13"/>
    <col min="2" max="2" width="10.1796875" style="13" customWidth="1"/>
    <col min="3" max="3" width="31.1796875" style="13" customWidth="1"/>
    <col min="4" max="4" width="31.1796875" style="71" customWidth="1"/>
    <col min="5" max="5" width="30.54296875" style="42" customWidth="1"/>
    <col min="6" max="6" width="33.54296875" style="42" customWidth="1"/>
    <col min="7" max="7" width="10.1796875" style="22" customWidth="1"/>
    <col min="8" max="9" width="10.81640625" style="22" customWidth="1"/>
    <col min="10" max="10" width="19.1796875" style="3" customWidth="1"/>
    <col min="11" max="11" width="17.1796875" style="22" customWidth="1"/>
    <col min="12" max="12" width="16.81640625" style="22" customWidth="1"/>
    <col min="13" max="13" width="32" style="22" customWidth="1"/>
    <col min="14" max="14" width="25.81640625" style="22" customWidth="1"/>
    <col min="15" max="16" width="20.81640625" style="22" customWidth="1"/>
    <col min="17" max="17" width="16.81640625" style="22" customWidth="1"/>
    <col min="18" max="18" width="14" style="56" customWidth="1"/>
    <col min="19" max="19" width="15.1796875" style="56" customWidth="1"/>
    <col min="20" max="20" width="12.81640625" style="56" customWidth="1"/>
    <col min="21" max="21" width="46.1796875" style="34" customWidth="1"/>
    <col min="22" max="22" width="42.81640625" style="34" customWidth="1"/>
    <col min="23" max="23" width="29.26953125" style="53" customWidth="1"/>
    <col min="24" max="24" width="17.26953125" style="53" customWidth="1"/>
    <col min="25" max="26" width="16.54296875" style="13" customWidth="1"/>
    <col min="27" max="27" width="33.81640625" style="21" customWidth="1"/>
    <col min="28" max="28" width="20.1796875" style="13" customWidth="1"/>
    <col min="29" max="16384" width="9.1796875" style="13"/>
  </cols>
  <sheetData>
    <row r="1" spans="1:27" s="3" customFormat="1" ht="56.15" customHeight="1" x14ac:dyDescent="0.35">
      <c r="A1" s="78" t="s">
        <v>0</v>
      </c>
      <c r="B1" s="75" t="s">
        <v>1</v>
      </c>
      <c r="C1" s="73" t="s">
        <v>629</v>
      </c>
      <c r="D1" s="93" t="s">
        <v>2</v>
      </c>
      <c r="E1" s="75" t="s">
        <v>3</v>
      </c>
      <c r="F1" s="75" t="s">
        <v>4</v>
      </c>
      <c r="G1" s="79" t="s">
        <v>5</v>
      </c>
      <c r="H1" s="80"/>
      <c r="I1" s="81"/>
      <c r="J1" s="75" t="s">
        <v>6</v>
      </c>
      <c r="K1" s="75" t="s">
        <v>7</v>
      </c>
      <c r="L1" s="75" t="s">
        <v>8</v>
      </c>
      <c r="M1" s="75" t="s">
        <v>9</v>
      </c>
      <c r="N1" s="75" t="s">
        <v>10</v>
      </c>
      <c r="O1" s="75" t="s">
        <v>11</v>
      </c>
      <c r="P1" s="75" t="s">
        <v>12</v>
      </c>
      <c r="Q1" s="78" t="s">
        <v>13</v>
      </c>
      <c r="R1" s="82" t="s">
        <v>14</v>
      </c>
      <c r="S1" s="83"/>
      <c r="T1" s="84"/>
      <c r="U1" s="79" t="s">
        <v>15</v>
      </c>
      <c r="V1" s="80"/>
      <c r="W1" s="81"/>
      <c r="X1" s="78" t="s">
        <v>16</v>
      </c>
      <c r="Y1" s="75" t="s">
        <v>17</v>
      </c>
      <c r="Z1" s="75" t="s">
        <v>528</v>
      </c>
      <c r="AA1" s="75" t="s">
        <v>366</v>
      </c>
    </row>
    <row r="2" spans="1:27" s="3" customFormat="1" ht="79.5" customHeight="1" x14ac:dyDescent="0.35">
      <c r="A2" s="78"/>
      <c r="B2" s="76"/>
      <c r="C2" s="74"/>
      <c r="D2" s="94"/>
      <c r="E2" s="76"/>
      <c r="F2" s="76"/>
      <c r="G2" s="2" t="s">
        <v>19</v>
      </c>
      <c r="H2" s="2" t="s">
        <v>20</v>
      </c>
      <c r="I2" s="2" t="s">
        <v>21</v>
      </c>
      <c r="J2" s="77"/>
      <c r="K2" s="77"/>
      <c r="L2" s="77"/>
      <c r="M2" s="77"/>
      <c r="N2" s="77"/>
      <c r="O2" s="77"/>
      <c r="P2" s="77"/>
      <c r="Q2" s="78"/>
      <c r="R2" s="2" t="s">
        <v>19</v>
      </c>
      <c r="S2" s="2" t="s">
        <v>20</v>
      </c>
      <c r="T2" s="2" t="s">
        <v>21</v>
      </c>
      <c r="U2" s="1" t="s">
        <v>22</v>
      </c>
      <c r="V2" s="1" t="s">
        <v>20</v>
      </c>
      <c r="W2" s="1" t="s">
        <v>21</v>
      </c>
      <c r="X2" s="78"/>
      <c r="Y2" s="77"/>
      <c r="Z2" s="77"/>
      <c r="AA2" s="77"/>
    </row>
    <row r="3" spans="1:27" ht="124" customHeight="1" x14ac:dyDescent="0.35">
      <c r="A3" s="48">
        <v>1</v>
      </c>
      <c r="B3" s="4" t="s">
        <v>529</v>
      </c>
      <c r="C3" s="5" t="s">
        <v>647</v>
      </c>
      <c r="D3" s="69" t="s">
        <v>631</v>
      </c>
      <c r="E3" s="15" t="s">
        <v>530</v>
      </c>
      <c r="F3" s="15" t="s">
        <v>531</v>
      </c>
      <c r="G3" s="6">
        <v>50</v>
      </c>
      <c r="H3" s="6">
        <v>50</v>
      </c>
      <c r="I3" s="6"/>
      <c r="J3" s="7">
        <f t="shared" ref="J3:J25" si="0">ROUND((G3+H3)/2,2)</f>
        <v>50</v>
      </c>
      <c r="K3" s="6"/>
      <c r="L3" s="6"/>
      <c r="M3" s="11"/>
      <c r="N3" s="11"/>
      <c r="O3" s="7">
        <f t="shared" ref="O3:O25" si="1">J3+M3+N3</f>
        <v>50</v>
      </c>
      <c r="P3" s="7">
        <f>(G3+H3)/2</f>
        <v>50</v>
      </c>
      <c r="Q3" s="24">
        <v>80000</v>
      </c>
      <c r="R3" s="24">
        <v>80000</v>
      </c>
      <c r="S3" s="24">
        <v>80000</v>
      </c>
      <c r="T3" s="24"/>
      <c r="U3" s="25" t="s">
        <v>532</v>
      </c>
      <c r="V3" s="25" t="s">
        <v>533</v>
      </c>
      <c r="W3" s="5"/>
      <c r="X3" s="65">
        <v>80000</v>
      </c>
      <c r="Y3" s="43"/>
      <c r="Z3" s="12">
        <f>Q3-X3</f>
        <v>0</v>
      </c>
      <c r="AA3" s="10" t="s">
        <v>534</v>
      </c>
    </row>
    <row r="4" spans="1:27" ht="124" customHeight="1" x14ac:dyDescent="0.35">
      <c r="A4" s="48">
        <v>2</v>
      </c>
      <c r="B4" s="4" t="s">
        <v>535</v>
      </c>
      <c r="C4" s="5" t="s">
        <v>647</v>
      </c>
      <c r="D4" s="69" t="s">
        <v>632</v>
      </c>
      <c r="E4" s="15" t="s">
        <v>536</v>
      </c>
      <c r="F4" s="15" t="s">
        <v>537</v>
      </c>
      <c r="G4" s="6">
        <v>50</v>
      </c>
      <c r="H4" s="6">
        <v>50</v>
      </c>
      <c r="I4" s="6"/>
      <c r="J4" s="7">
        <f t="shared" si="0"/>
        <v>50</v>
      </c>
      <c r="K4" s="6"/>
      <c r="L4" s="6"/>
      <c r="M4" s="11"/>
      <c r="N4" s="11"/>
      <c r="O4" s="7">
        <f t="shared" si="1"/>
        <v>50</v>
      </c>
      <c r="P4" s="7">
        <f>(G4+H4)/2</f>
        <v>50</v>
      </c>
      <c r="Q4" s="24">
        <v>140000</v>
      </c>
      <c r="R4" s="24">
        <v>140000</v>
      </c>
      <c r="S4" s="24">
        <v>140000</v>
      </c>
      <c r="T4" s="24"/>
      <c r="U4" s="25" t="s">
        <v>538</v>
      </c>
      <c r="V4" s="25" t="s">
        <v>539</v>
      </c>
      <c r="W4" s="5"/>
      <c r="X4" s="65">
        <v>140000</v>
      </c>
      <c r="Y4" s="43"/>
      <c r="Z4" s="12">
        <f t="shared" ref="Z4:Z17" si="2">Q4-X4</f>
        <v>0</v>
      </c>
      <c r="AA4" s="10" t="s">
        <v>534</v>
      </c>
    </row>
    <row r="5" spans="1:27" ht="124" customHeight="1" x14ac:dyDescent="0.35">
      <c r="A5" s="48">
        <v>3</v>
      </c>
      <c r="B5" s="4" t="s">
        <v>540</v>
      </c>
      <c r="C5" s="5" t="s">
        <v>647</v>
      </c>
      <c r="D5" s="69" t="s">
        <v>639</v>
      </c>
      <c r="E5" s="15" t="s">
        <v>530</v>
      </c>
      <c r="F5" s="15" t="s">
        <v>541</v>
      </c>
      <c r="G5" s="6">
        <v>50</v>
      </c>
      <c r="H5" s="6">
        <v>50</v>
      </c>
      <c r="I5" s="6"/>
      <c r="J5" s="7">
        <f t="shared" si="0"/>
        <v>50</v>
      </c>
      <c r="K5" s="6"/>
      <c r="L5" s="6"/>
      <c r="M5" s="11"/>
      <c r="N5" s="11"/>
      <c r="O5" s="7">
        <f t="shared" si="1"/>
        <v>50</v>
      </c>
      <c r="P5" s="7">
        <f t="shared" ref="P5:P7" si="3">(G5+H5)/2</f>
        <v>50</v>
      </c>
      <c r="Q5" s="9">
        <v>50000</v>
      </c>
      <c r="R5" s="24">
        <v>50000</v>
      </c>
      <c r="S5" s="9">
        <v>47550</v>
      </c>
      <c r="T5" s="9"/>
      <c r="U5" s="25" t="s">
        <v>542</v>
      </c>
      <c r="V5" s="25" t="s">
        <v>543</v>
      </c>
      <c r="W5" s="5"/>
      <c r="X5" s="66">
        <v>50000</v>
      </c>
      <c r="Y5" s="43"/>
      <c r="Z5" s="12">
        <f t="shared" si="2"/>
        <v>0</v>
      </c>
      <c r="AA5" s="10" t="s">
        <v>534</v>
      </c>
    </row>
    <row r="6" spans="1:27" ht="124" customHeight="1" x14ac:dyDescent="0.35">
      <c r="A6" s="48">
        <v>4</v>
      </c>
      <c r="B6" s="4" t="s">
        <v>544</v>
      </c>
      <c r="C6" s="5" t="s">
        <v>647</v>
      </c>
      <c r="D6" s="69" t="s">
        <v>640</v>
      </c>
      <c r="E6" s="15" t="s">
        <v>545</v>
      </c>
      <c r="F6" s="15" t="s">
        <v>546</v>
      </c>
      <c r="G6" s="6">
        <v>50</v>
      </c>
      <c r="H6" s="6">
        <v>50</v>
      </c>
      <c r="I6" s="6"/>
      <c r="J6" s="7">
        <f t="shared" si="0"/>
        <v>50</v>
      </c>
      <c r="K6" s="6"/>
      <c r="L6" s="6"/>
      <c r="M6" s="11"/>
      <c r="N6" s="11"/>
      <c r="O6" s="7">
        <f t="shared" si="1"/>
        <v>50</v>
      </c>
      <c r="P6" s="7">
        <f t="shared" si="3"/>
        <v>50</v>
      </c>
      <c r="Q6" s="9">
        <v>35000</v>
      </c>
      <c r="R6" s="24">
        <v>35000</v>
      </c>
      <c r="S6" s="9">
        <v>35000</v>
      </c>
      <c r="T6" s="9"/>
      <c r="U6" s="25" t="s">
        <v>542</v>
      </c>
      <c r="V6" s="25" t="s">
        <v>543</v>
      </c>
      <c r="W6" s="5"/>
      <c r="X6" s="66">
        <v>35000</v>
      </c>
      <c r="Y6" s="43"/>
      <c r="Z6" s="12">
        <f t="shared" si="2"/>
        <v>0</v>
      </c>
      <c r="AA6" s="10" t="s">
        <v>534</v>
      </c>
    </row>
    <row r="7" spans="1:27" ht="124" customHeight="1" x14ac:dyDescent="0.35">
      <c r="A7" s="48">
        <v>5</v>
      </c>
      <c r="B7" s="4" t="s">
        <v>547</v>
      </c>
      <c r="C7" s="5" t="s">
        <v>647</v>
      </c>
      <c r="D7" s="69" t="s">
        <v>637</v>
      </c>
      <c r="E7" s="15" t="s">
        <v>548</v>
      </c>
      <c r="F7" s="15" t="s">
        <v>549</v>
      </c>
      <c r="G7" s="6">
        <v>45</v>
      </c>
      <c r="H7" s="6">
        <v>50</v>
      </c>
      <c r="I7" s="6"/>
      <c r="J7" s="7">
        <f t="shared" si="0"/>
        <v>47.5</v>
      </c>
      <c r="K7" s="6"/>
      <c r="L7" s="6"/>
      <c r="M7" s="11"/>
      <c r="N7" s="11"/>
      <c r="O7" s="7">
        <f t="shared" si="1"/>
        <v>47.5</v>
      </c>
      <c r="P7" s="7">
        <f t="shared" si="3"/>
        <v>47.5</v>
      </c>
      <c r="Q7" s="9">
        <v>50000</v>
      </c>
      <c r="R7" s="24">
        <v>50000</v>
      </c>
      <c r="S7" s="9">
        <v>50000</v>
      </c>
      <c r="T7" s="9"/>
      <c r="U7" s="25" t="s">
        <v>542</v>
      </c>
      <c r="V7" s="25" t="s">
        <v>550</v>
      </c>
      <c r="W7" s="5"/>
      <c r="X7" s="66">
        <v>50000</v>
      </c>
      <c r="Y7" s="43"/>
      <c r="Z7" s="12">
        <f t="shared" si="2"/>
        <v>0</v>
      </c>
      <c r="AA7" s="10" t="s">
        <v>534</v>
      </c>
    </row>
    <row r="8" spans="1:27" ht="124" customHeight="1" x14ac:dyDescent="0.35">
      <c r="A8" s="48">
        <v>6</v>
      </c>
      <c r="B8" s="4" t="s">
        <v>551</v>
      </c>
      <c r="C8" s="5" t="s">
        <v>647</v>
      </c>
      <c r="D8" s="69" t="s">
        <v>641</v>
      </c>
      <c r="E8" s="15" t="s">
        <v>552</v>
      </c>
      <c r="F8" s="15" t="s">
        <v>553</v>
      </c>
      <c r="G8" s="6">
        <v>50</v>
      </c>
      <c r="H8" s="6">
        <v>45</v>
      </c>
      <c r="I8" s="6"/>
      <c r="J8" s="7">
        <f t="shared" si="0"/>
        <v>47.5</v>
      </c>
      <c r="K8" s="6"/>
      <c r="L8" s="6"/>
      <c r="M8" s="11"/>
      <c r="N8" s="11"/>
      <c r="O8" s="7">
        <f t="shared" si="1"/>
        <v>47.5</v>
      </c>
      <c r="P8" s="7">
        <f t="shared" ref="P8:P15" si="4">(G8+H8)/2</f>
        <v>47.5</v>
      </c>
      <c r="Q8" s="9">
        <v>40000</v>
      </c>
      <c r="R8" s="24">
        <v>40000</v>
      </c>
      <c r="S8" s="9">
        <v>40000</v>
      </c>
      <c r="T8" s="9"/>
      <c r="U8" s="25" t="s">
        <v>554</v>
      </c>
      <c r="V8" s="25" t="s">
        <v>543</v>
      </c>
      <c r="W8" s="5"/>
      <c r="X8" s="66">
        <v>40000</v>
      </c>
      <c r="Y8" s="43"/>
      <c r="Z8" s="12">
        <f t="shared" si="2"/>
        <v>0</v>
      </c>
      <c r="AA8" s="10" t="s">
        <v>534</v>
      </c>
    </row>
    <row r="9" spans="1:27" ht="294" customHeight="1" x14ac:dyDescent="0.35">
      <c r="A9" s="48">
        <v>7</v>
      </c>
      <c r="B9" s="4" t="s">
        <v>555</v>
      </c>
      <c r="C9" s="5" t="s">
        <v>647</v>
      </c>
      <c r="D9" s="69" t="s">
        <v>633</v>
      </c>
      <c r="E9" s="15" t="s">
        <v>556</v>
      </c>
      <c r="F9" s="15" t="s">
        <v>557</v>
      </c>
      <c r="G9" s="6">
        <v>48</v>
      </c>
      <c r="H9" s="6">
        <v>45</v>
      </c>
      <c r="I9" s="6"/>
      <c r="J9" s="7">
        <f t="shared" si="0"/>
        <v>46.5</v>
      </c>
      <c r="K9" s="6"/>
      <c r="L9" s="6"/>
      <c r="M9" s="11"/>
      <c r="N9" s="11"/>
      <c r="O9" s="7">
        <f t="shared" si="1"/>
        <v>46.5</v>
      </c>
      <c r="P9" s="7">
        <f t="shared" si="4"/>
        <v>46.5</v>
      </c>
      <c r="Q9" s="9">
        <v>50000</v>
      </c>
      <c r="R9" s="24">
        <v>50000</v>
      </c>
      <c r="S9" s="24">
        <v>50000</v>
      </c>
      <c r="T9" s="24"/>
      <c r="U9" s="25" t="s">
        <v>558</v>
      </c>
      <c r="V9" s="25" t="s">
        <v>559</v>
      </c>
      <c r="W9" s="5"/>
      <c r="X9" s="66">
        <v>50000</v>
      </c>
      <c r="Y9" s="43"/>
      <c r="Z9" s="12">
        <f t="shared" si="2"/>
        <v>0</v>
      </c>
      <c r="AA9" s="10" t="s">
        <v>534</v>
      </c>
    </row>
    <row r="10" spans="1:27" ht="124" customHeight="1" x14ac:dyDescent="0.35">
      <c r="A10" s="48">
        <v>8</v>
      </c>
      <c r="B10" s="4" t="s">
        <v>560</v>
      </c>
      <c r="C10" s="5" t="s">
        <v>647</v>
      </c>
      <c r="D10" s="69" t="s">
        <v>630</v>
      </c>
      <c r="E10" s="15" t="s">
        <v>536</v>
      </c>
      <c r="F10" s="15" t="s">
        <v>561</v>
      </c>
      <c r="G10" s="6">
        <v>45</v>
      </c>
      <c r="H10" s="6">
        <v>45</v>
      </c>
      <c r="I10" s="6"/>
      <c r="J10" s="7">
        <f t="shared" si="0"/>
        <v>45</v>
      </c>
      <c r="K10" s="6"/>
      <c r="L10" s="6"/>
      <c r="M10" s="11"/>
      <c r="N10" s="11"/>
      <c r="O10" s="7">
        <f t="shared" si="1"/>
        <v>45</v>
      </c>
      <c r="P10" s="7">
        <f t="shared" si="4"/>
        <v>45</v>
      </c>
      <c r="Q10" s="24">
        <v>195000</v>
      </c>
      <c r="R10" s="24">
        <v>195000</v>
      </c>
      <c r="S10" s="24">
        <v>195000</v>
      </c>
      <c r="T10" s="24"/>
      <c r="U10" s="25" t="s">
        <v>562</v>
      </c>
      <c r="V10" s="25" t="s">
        <v>563</v>
      </c>
      <c r="W10" s="5"/>
      <c r="X10" s="65">
        <v>195000</v>
      </c>
      <c r="Y10" s="43"/>
      <c r="Z10" s="12">
        <f t="shared" si="2"/>
        <v>0</v>
      </c>
      <c r="AA10" s="10" t="s">
        <v>534</v>
      </c>
    </row>
    <row r="11" spans="1:27" ht="124" customHeight="1" x14ac:dyDescent="0.35">
      <c r="A11" s="48">
        <v>9</v>
      </c>
      <c r="B11" s="4" t="s">
        <v>564</v>
      </c>
      <c r="C11" s="5" t="s">
        <v>647</v>
      </c>
      <c r="D11" s="69" t="s">
        <v>635</v>
      </c>
      <c r="E11" s="15" t="s">
        <v>565</v>
      </c>
      <c r="F11" s="15" t="s">
        <v>566</v>
      </c>
      <c r="G11" s="6">
        <v>45</v>
      </c>
      <c r="H11" s="6">
        <v>45</v>
      </c>
      <c r="I11" s="6"/>
      <c r="J11" s="7">
        <f t="shared" si="0"/>
        <v>45</v>
      </c>
      <c r="K11" s="6"/>
      <c r="L11" s="6"/>
      <c r="M11" s="11"/>
      <c r="N11" s="11"/>
      <c r="O11" s="7">
        <f t="shared" si="1"/>
        <v>45</v>
      </c>
      <c r="P11" s="7">
        <f t="shared" si="4"/>
        <v>45</v>
      </c>
      <c r="Q11" s="9">
        <v>200000</v>
      </c>
      <c r="R11" s="24">
        <v>200000</v>
      </c>
      <c r="S11" s="9">
        <v>200000</v>
      </c>
      <c r="T11" s="9"/>
      <c r="U11" s="25" t="s">
        <v>542</v>
      </c>
      <c r="V11" s="25" t="s">
        <v>543</v>
      </c>
      <c r="W11" s="5"/>
      <c r="X11" s="66">
        <v>200000</v>
      </c>
      <c r="Y11" s="43"/>
      <c r="Z11" s="12">
        <f t="shared" si="2"/>
        <v>0</v>
      </c>
      <c r="AA11" s="10" t="s">
        <v>534</v>
      </c>
    </row>
    <row r="12" spans="1:27" ht="225" customHeight="1" x14ac:dyDescent="0.35">
      <c r="A12" s="48">
        <v>10</v>
      </c>
      <c r="B12" s="4" t="s">
        <v>567</v>
      </c>
      <c r="C12" s="5" t="s">
        <v>647</v>
      </c>
      <c r="D12" s="69" t="s">
        <v>639</v>
      </c>
      <c r="E12" s="15" t="s">
        <v>568</v>
      </c>
      <c r="F12" s="15" t="s">
        <v>569</v>
      </c>
      <c r="G12" s="6">
        <v>45</v>
      </c>
      <c r="H12" s="6">
        <v>45</v>
      </c>
      <c r="I12" s="6"/>
      <c r="J12" s="7">
        <f t="shared" si="0"/>
        <v>45</v>
      </c>
      <c r="K12" s="6"/>
      <c r="L12" s="6"/>
      <c r="M12" s="11"/>
      <c r="N12" s="11"/>
      <c r="O12" s="7">
        <f t="shared" si="1"/>
        <v>45</v>
      </c>
      <c r="P12" s="7">
        <f t="shared" si="4"/>
        <v>45</v>
      </c>
      <c r="Q12" s="9">
        <v>50000</v>
      </c>
      <c r="R12" s="24">
        <v>50000</v>
      </c>
      <c r="S12" s="9">
        <v>50000</v>
      </c>
      <c r="T12" s="9"/>
      <c r="U12" s="25" t="s">
        <v>542</v>
      </c>
      <c r="V12" s="25" t="s">
        <v>543</v>
      </c>
      <c r="W12" s="5"/>
      <c r="X12" s="66">
        <v>50000</v>
      </c>
      <c r="Y12" s="43"/>
      <c r="Z12" s="12">
        <f t="shared" si="2"/>
        <v>0</v>
      </c>
      <c r="AA12" s="72" t="s">
        <v>648</v>
      </c>
    </row>
    <row r="13" spans="1:27" ht="124" hidden="1" customHeight="1" x14ac:dyDescent="0.35">
      <c r="A13" s="48">
        <v>11</v>
      </c>
      <c r="B13" s="4" t="s">
        <v>570</v>
      </c>
      <c r="C13" s="5" t="s">
        <v>646</v>
      </c>
      <c r="D13" s="69" t="s">
        <v>642</v>
      </c>
      <c r="E13" s="15" t="s">
        <v>571</v>
      </c>
      <c r="F13" s="15" t="s">
        <v>572</v>
      </c>
      <c r="G13" s="6">
        <v>44</v>
      </c>
      <c r="H13" s="6">
        <v>44</v>
      </c>
      <c r="I13" s="6"/>
      <c r="J13" s="7">
        <f t="shared" si="0"/>
        <v>44</v>
      </c>
      <c r="K13" s="6"/>
      <c r="L13" s="6"/>
      <c r="M13" s="11"/>
      <c r="N13" s="11"/>
      <c r="O13" s="7">
        <f t="shared" si="1"/>
        <v>44</v>
      </c>
      <c r="P13" s="7">
        <f t="shared" si="4"/>
        <v>44</v>
      </c>
      <c r="Q13" s="24">
        <v>140000</v>
      </c>
      <c r="R13" s="24">
        <v>140000</v>
      </c>
      <c r="S13" s="24">
        <v>140000</v>
      </c>
      <c r="T13" s="24"/>
      <c r="U13" s="25" t="s">
        <v>573</v>
      </c>
      <c r="V13" s="25" t="s">
        <v>574</v>
      </c>
      <c r="W13" s="5"/>
      <c r="X13" s="65">
        <v>140000</v>
      </c>
      <c r="Y13" s="43"/>
      <c r="Z13" s="12">
        <f t="shared" si="2"/>
        <v>0</v>
      </c>
      <c r="AA13" s="10" t="s">
        <v>534</v>
      </c>
    </row>
    <row r="14" spans="1:27" ht="201" hidden="1" customHeight="1" x14ac:dyDescent="0.35">
      <c r="A14" s="48">
        <v>12</v>
      </c>
      <c r="B14" s="4" t="s">
        <v>575</v>
      </c>
      <c r="C14" s="5" t="s">
        <v>646</v>
      </c>
      <c r="D14" s="69" t="s">
        <v>643</v>
      </c>
      <c r="E14" s="15" t="s">
        <v>576</v>
      </c>
      <c r="F14" s="15" t="s">
        <v>577</v>
      </c>
      <c r="G14" s="6">
        <v>44</v>
      </c>
      <c r="H14" s="6">
        <v>44</v>
      </c>
      <c r="I14" s="6"/>
      <c r="J14" s="7">
        <f t="shared" si="0"/>
        <v>44</v>
      </c>
      <c r="K14" s="6"/>
      <c r="L14" s="6"/>
      <c r="M14" s="11"/>
      <c r="N14" s="11"/>
      <c r="O14" s="7">
        <f t="shared" si="1"/>
        <v>44</v>
      </c>
      <c r="P14" s="7">
        <f t="shared" si="4"/>
        <v>44</v>
      </c>
      <c r="Q14" s="24">
        <v>189267.21</v>
      </c>
      <c r="R14" s="24">
        <v>189267.21</v>
      </c>
      <c r="S14" s="9">
        <v>189267.21</v>
      </c>
      <c r="T14" s="9"/>
      <c r="U14" s="25" t="s">
        <v>578</v>
      </c>
      <c r="V14" s="25" t="s">
        <v>579</v>
      </c>
      <c r="W14" s="5"/>
      <c r="X14" s="65">
        <v>189267.21</v>
      </c>
      <c r="Y14" s="43"/>
      <c r="Z14" s="12">
        <f t="shared" si="2"/>
        <v>0</v>
      </c>
      <c r="AA14" s="10" t="s">
        <v>534</v>
      </c>
    </row>
    <row r="15" spans="1:27" ht="215.25" customHeight="1" x14ac:dyDescent="0.35">
      <c r="A15" s="48">
        <v>13</v>
      </c>
      <c r="B15" s="4" t="s">
        <v>580</v>
      </c>
      <c r="C15" s="5" t="s">
        <v>647</v>
      </c>
      <c r="D15" s="69" t="s">
        <v>633</v>
      </c>
      <c r="E15" s="15" t="s">
        <v>581</v>
      </c>
      <c r="F15" s="15" t="s">
        <v>582</v>
      </c>
      <c r="G15" s="6">
        <v>43</v>
      </c>
      <c r="H15" s="6">
        <v>45</v>
      </c>
      <c r="I15" s="6"/>
      <c r="J15" s="7">
        <f t="shared" si="0"/>
        <v>44</v>
      </c>
      <c r="K15" s="6"/>
      <c r="L15" s="6"/>
      <c r="M15" s="11"/>
      <c r="N15" s="11"/>
      <c r="O15" s="7">
        <f t="shared" si="1"/>
        <v>44</v>
      </c>
      <c r="P15" s="7">
        <f t="shared" si="4"/>
        <v>44</v>
      </c>
      <c r="Q15" s="9">
        <v>47469.64</v>
      </c>
      <c r="R15" s="24">
        <v>49969.64</v>
      </c>
      <c r="S15" s="9">
        <v>49969.64</v>
      </c>
      <c r="T15" s="9"/>
      <c r="U15" s="25" t="s">
        <v>583</v>
      </c>
      <c r="V15" s="25" t="s">
        <v>543</v>
      </c>
      <c r="W15" s="5"/>
      <c r="X15" s="66">
        <v>47469.64</v>
      </c>
      <c r="Y15" s="43"/>
      <c r="Z15" s="12">
        <f t="shared" si="2"/>
        <v>0</v>
      </c>
      <c r="AA15" s="72" t="s">
        <v>652</v>
      </c>
    </row>
    <row r="16" spans="1:27" ht="229.5" customHeight="1" x14ac:dyDescent="0.35">
      <c r="A16" s="48">
        <v>14</v>
      </c>
      <c r="B16" s="4" t="s">
        <v>584</v>
      </c>
      <c r="C16" s="5" t="s">
        <v>647</v>
      </c>
      <c r="D16" s="69" t="s">
        <v>639</v>
      </c>
      <c r="E16" s="15" t="s">
        <v>585</v>
      </c>
      <c r="F16" s="15" t="s">
        <v>586</v>
      </c>
      <c r="G16" s="6">
        <v>43</v>
      </c>
      <c r="H16" s="6">
        <v>45</v>
      </c>
      <c r="I16" s="6"/>
      <c r="J16" s="7">
        <f t="shared" si="0"/>
        <v>44</v>
      </c>
      <c r="K16" s="6"/>
      <c r="L16" s="6"/>
      <c r="M16" s="11"/>
      <c r="N16" s="11"/>
      <c r="O16" s="7">
        <f t="shared" si="1"/>
        <v>44</v>
      </c>
      <c r="P16" s="7">
        <f t="shared" ref="P16" si="5">(G16+H16)/2</f>
        <v>44</v>
      </c>
      <c r="Q16" s="9">
        <v>50000</v>
      </c>
      <c r="R16" s="24">
        <v>50000</v>
      </c>
      <c r="S16" s="9">
        <v>50000</v>
      </c>
      <c r="T16" s="9"/>
      <c r="U16" s="25" t="s">
        <v>542</v>
      </c>
      <c r="V16" s="25" t="s">
        <v>543</v>
      </c>
      <c r="W16" s="5"/>
      <c r="X16" s="66">
        <v>50000</v>
      </c>
      <c r="Y16" s="43"/>
      <c r="Z16" s="12">
        <f t="shared" si="2"/>
        <v>0</v>
      </c>
      <c r="AA16" s="72" t="s">
        <v>649</v>
      </c>
    </row>
    <row r="17" spans="1:27" ht="124" hidden="1" customHeight="1" x14ac:dyDescent="0.35">
      <c r="A17" s="48">
        <v>15</v>
      </c>
      <c r="B17" s="4" t="s">
        <v>587</v>
      </c>
      <c r="C17" s="5" t="s">
        <v>646</v>
      </c>
      <c r="D17" s="69" t="s">
        <v>644</v>
      </c>
      <c r="E17" s="15" t="s">
        <v>588</v>
      </c>
      <c r="F17" s="15" t="s">
        <v>589</v>
      </c>
      <c r="G17" s="6">
        <v>41.5</v>
      </c>
      <c r="H17" s="6">
        <v>44</v>
      </c>
      <c r="I17" s="6"/>
      <c r="J17" s="7">
        <f t="shared" si="0"/>
        <v>42.75</v>
      </c>
      <c r="K17" s="6"/>
      <c r="L17" s="6"/>
      <c r="M17" s="11"/>
      <c r="N17" s="11"/>
      <c r="O17" s="7">
        <f t="shared" si="1"/>
        <v>42.75</v>
      </c>
      <c r="P17" s="7">
        <f>(G17+H17)/2</f>
        <v>42.75</v>
      </c>
      <c r="Q17" s="24">
        <v>260000</v>
      </c>
      <c r="R17" s="24">
        <v>140000</v>
      </c>
      <c r="S17" s="24">
        <v>260000</v>
      </c>
      <c r="T17" s="24"/>
      <c r="U17" s="25" t="s">
        <v>590</v>
      </c>
      <c r="V17" s="25" t="s">
        <v>591</v>
      </c>
      <c r="W17" s="5"/>
      <c r="X17" s="65">
        <v>260000</v>
      </c>
      <c r="Y17" s="43"/>
      <c r="Z17" s="12">
        <f t="shared" si="2"/>
        <v>0</v>
      </c>
      <c r="AA17" s="10" t="s">
        <v>592</v>
      </c>
    </row>
    <row r="18" spans="1:27" ht="124" customHeight="1" x14ac:dyDescent="0.35">
      <c r="A18" s="48">
        <v>16</v>
      </c>
      <c r="B18" s="4" t="s">
        <v>593</v>
      </c>
      <c r="C18" s="5" t="s">
        <v>647</v>
      </c>
      <c r="D18" s="69" t="s">
        <v>638</v>
      </c>
      <c r="E18" s="15" t="s">
        <v>594</v>
      </c>
      <c r="F18" s="15" t="s">
        <v>595</v>
      </c>
      <c r="G18" s="6">
        <v>40</v>
      </c>
      <c r="H18" s="6">
        <v>45</v>
      </c>
      <c r="I18" s="6"/>
      <c r="J18" s="7">
        <f t="shared" si="0"/>
        <v>42.5</v>
      </c>
      <c r="K18" s="6"/>
      <c r="L18" s="6"/>
      <c r="M18" s="11"/>
      <c r="N18" s="11"/>
      <c r="O18" s="7">
        <f t="shared" si="1"/>
        <v>42.5</v>
      </c>
      <c r="P18" s="7">
        <f>(G18+H18)/2</f>
        <v>42.5</v>
      </c>
      <c r="Q18" s="9">
        <v>49799</v>
      </c>
      <c r="R18" s="24">
        <v>49799</v>
      </c>
      <c r="S18" s="9">
        <v>49799</v>
      </c>
      <c r="T18" s="9"/>
      <c r="U18" s="25" t="s">
        <v>542</v>
      </c>
      <c r="V18" s="25" t="s">
        <v>543</v>
      </c>
      <c r="W18" s="5"/>
      <c r="X18" s="5"/>
      <c r="Y18" s="43" t="s">
        <v>596</v>
      </c>
      <c r="Z18" s="43"/>
      <c r="AA18" s="10" t="s">
        <v>49</v>
      </c>
    </row>
    <row r="19" spans="1:27" ht="199" customHeight="1" x14ac:dyDescent="0.35">
      <c r="A19" s="48">
        <v>17</v>
      </c>
      <c r="B19" s="4" t="s">
        <v>597</v>
      </c>
      <c r="C19" s="5" t="s">
        <v>647</v>
      </c>
      <c r="D19" s="69" t="s">
        <v>631</v>
      </c>
      <c r="E19" s="15" t="s">
        <v>598</v>
      </c>
      <c r="F19" s="15" t="s">
        <v>599</v>
      </c>
      <c r="G19" s="6">
        <v>44</v>
      </c>
      <c r="H19" s="6">
        <v>40</v>
      </c>
      <c r="I19" s="6"/>
      <c r="J19" s="7">
        <f t="shared" si="0"/>
        <v>42</v>
      </c>
      <c r="K19" s="6"/>
      <c r="L19" s="6"/>
      <c r="M19" s="11"/>
      <c r="N19" s="11"/>
      <c r="O19" s="7">
        <f t="shared" si="1"/>
        <v>42</v>
      </c>
      <c r="P19" s="7">
        <f>(G19+H19)/2</f>
        <v>42</v>
      </c>
      <c r="Q19" s="24">
        <v>79971.199999999997</v>
      </c>
      <c r="R19" s="24">
        <v>79971.199999999997</v>
      </c>
      <c r="S19" s="24">
        <v>50000</v>
      </c>
      <c r="T19" s="24"/>
      <c r="U19" s="25" t="s">
        <v>600</v>
      </c>
      <c r="V19" s="25" t="s">
        <v>601</v>
      </c>
      <c r="W19" s="10"/>
      <c r="X19" s="67"/>
      <c r="Y19" s="43"/>
      <c r="Z19" s="43"/>
      <c r="AA19" s="10" t="s">
        <v>49</v>
      </c>
    </row>
    <row r="20" spans="1:27" ht="124" customHeight="1" x14ac:dyDescent="0.35">
      <c r="A20" s="48">
        <v>18</v>
      </c>
      <c r="B20" s="4" t="s">
        <v>602</v>
      </c>
      <c r="C20" s="5" t="s">
        <v>647</v>
      </c>
      <c r="D20" s="69" t="s">
        <v>635</v>
      </c>
      <c r="E20" s="15" t="s">
        <v>603</v>
      </c>
      <c r="F20" s="15" t="s">
        <v>604</v>
      </c>
      <c r="G20" s="6">
        <v>43</v>
      </c>
      <c r="H20" s="6">
        <v>40</v>
      </c>
      <c r="I20" s="6"/>
      <c r="J20" s="7">
        <f t="shared" si="0"/>
        <v>41.5</v>
      </c>
      <c r="K20" s="6"/>
      <c r="L20" s="6"/>
      <c r="M20" s="11"/>
      <c r="N20" s="11"/>
      <c r="O20" s="7">
        <f t="shared" si="1"/>
        <v>41.5</v>
      </c>
      <c r="P20" s="7">
        <f>(G20+H20)/2</f>
        <v>41.5</v>
      </c>
      <c r="Q20" s="9">
        <v>199994.4</v>
      </c>
      <c r="R20" s="24">
        <v>199994.4</v>
      </c>
      <c r="S20" s="24" t="s">
        <v>605</v>
      </c>
      <c r="T20" s="9"/>
      <c r="U20" s="25" t="s">
        <v>542</v>
      </c>
      <c r="V20" s="25" t="s">
        <v>550</v>
      </c>
      <c r="W20" s="10"/>
      <c r="X20" s="5"/>
      <c r="Y20" s="43"/>
      <c r="Z20" s="43"/>
      <c r="AA20" s="10" t="s">
        <v>49</v>
      </c>
    </row>
    <row r="21" spans="1:27" ht="233.15" customHeight="1" x14ac:dyDescent="0.35">
      <c r="A21" s="48">
        <v>20</v>
      </c>
      <c r="B21" s="4" t="s">
        <v>606</v>
      </c>
      <c r="C21" s="5" t="s">
        <v>647</v>
      </c>
      <c r="D21" s="69" t="s">
        <v>633</v>
      </c>
      <c r="E21" s="15" t="s">
        <v>571</v>
      </c>
      <c r="F21" s="15" t="s">
        <v>607</v>
      </c>
      <c r="G21" s="6">
        <v>42</v>
      </c>
      <c r="H21" s="6">
        <v>38</v>
      </c>
      <c r="I21" s="6"/>
      <c r="J21" s="7">
        <f t="shared" si="0"/>
        <v>40</v>
      </c>
      <c r="K21" s="6"/>
      <c r="L21" s="6"/>
      <c r="M21" s="11"/>
      <c r="N21" s="11"/>
      <c r="O21" s="7">
        <f t="shared" si="1"/>
        <v>40</v>
      </c>
      <c r="P21" s="7">
        <f>(G21+H21)/2</f>
        <v>40</v>
      </c>
      <c r="Q21" s="9">
        <v>50000</v>
      </c>
      <c r="R21" s="24">
        <v>50000</v>
      </c>
      <c r="S21" s="24">
        <v>30000</v>
      </c>
      <c r="T21" s="24"/>
      <c r="U21" s="25" t="s">
        <v>608</v>
      </c>
      <c r="V21" s="25" t="s">
        <v>609</v>
      </c>
      <c r="W21" s="10"/>
      <c r="X21" s="67"/>
      <c r="Y21" s="43"/>
      <c r="Z21" s="43"/>
      <c r="AA21" s="10" t="s">
        <v>49</v>
      </c>
    </row>
    <row r="22" spans="1:27" ht="230.25" customHeight="1" x14ac:dyDescent="0.35">
      <c r="A22" s="48">
        <v>21</v>
      </c>
      <c r="B22" s="4" t="s">
        <v>610</v>
      </c>
      <c r="C22" s="5" t="s">
        <v>647</v>
      </c>
      <c r="D22" s="69" t="s">
        <v>634</v>
      </c>
      <c r="E22" s="15" t="s">
        <v>611</v>
      </c>
      <c r="F22" s="15" t="s">
        <v>612</v>
      </c>
      <c r="G22" s="6">
        <v>38</v>
      </c>
      <c r="H22" s="6">
        <v>40</v>
      </c>
      <c r="I22" s="6"/>
      <c r="J22" s="7">
        <f t="shared" si="0"/>
        <v>39</v>
      </c>
      <c r="K22" s="6"/>
      <c r="L22" s="6"/>
      <c r="M22" s="11"/>
      <c r="N22" s="11"/>
      <c r="O22" s="7">
        <f t="shared" si="1"/>
        <v>39</v>
      </c>
      <c r="P22" s="7">
        <f t="shared" ref="P22:P25" si="6">(G22+H22)/2</f>
        <v>39</v>
      </c>
      <c r="Q22" s="9">
        <v>120000</v>
      </c>
      <c r="R22" s="24">
        <v>120000</v>
      </c>
      <c r="S22" s="9">
        <v>120000</v>
      </c>
      <c r="T22" s="9"/>
      <c r="U22" s="25" t="s">
        <v>583</v>
      </c>
      <c r="V22" s="25" t="s">
        <v>543</v>
      </c>
      <c r="W22" s="10"/>
      <c r="X22" s="67"/>
      <c r="Y22" s="43"/>
      <c r="Z22" s="43"/>
      <c r="AA22" s="72" t="s">
        <v>650</v>
      </c>
    </row>
    <row r="23" spans="1:27" ht="229.5" customHeight="1" x14ac:dyDescent="0.35">
      <c r="A23" s="48">
        <v>19</v>
      </c>
      <c r="B23" s="4" t="s">
        <v>613</v>
      </c>
      <c r="C23" s="5" t="s">
        <v>647</v>
      </c>
      <c r="D23" s="69" t="s">
        <v>636</v>
      </c>
      <c r="E23" s="15" t="s">
        <v>614</v>
      </c>
      <c r="F23" s="15" t="s">
        <v>615</v>
      </c>
      <c r="G23" s="6">
        <v>48</v>
      </c>
      <c r="H23" s="6">
        <v>35</v>
      </c>
      <c r="I23" s="6">
        <v>40</v>
      </c>
      <c r="J23" s="7"/>
      <c r="K23" s="6">
        <f>I23-G23</f>
        <v>-8</v>
      </c>
      <c r="L23" s="6">
        <f>I23-H23</f>
        <v>5</v>
      </c>
      <c r="M23" s="11">
        <f>ROUND(((G23+H23+I23)/3),2)</f>
        <v>41</v>
      </c>
      <c r="N23" s="11"/>
      <c r="O23" s="23">
        <f t="shared" ref="O23" si="7">J23+M23+N23</f>
        <v>41</v>
      </c>
      <c r="P23" s="7">
        <f>ROUND((H23+I23)/2,2)</f>
        <v>37.5</v>
      </c>
      <c r="Q23" s="9">
        <v>39518.6</v>
      </c>
      <c r="R23" s="24">
        <v>39518.6</v>
      </c>
      <c r="S23" s="9">
        <v>39518.6</v>
      </c>
      <c r="T23" s="9">
        <v>39518.6</v>
      </c>
      <c r="U23" s="25" t="s">
        <v>542</v>
      </c>
      <c r="V23" s="25" t="s">
        <v>550</v>
      </c>
      <c r="W23" s="10" t="s">
        <v>616</v>
      </c>
      <c r="X23" s="5"/>
      <c r="Y23" s="43"/>
      <c r="Z23" s="43"/>
      <c r="AA23" s="10" t="s">
        <v>651</v>
      </c>
    </row>
    <row r="24" spans="1:27" ht="260.14999999999998" hidden="1" customHeight="1" x14ac:dyDescent="0.35">
      <c r="A24" s="48">
        <v>22</v>
      </c>
      <c r="B24" s="4" t="s">
        <v>617</v>
      </c>
      <c r="C24" s="5" t="s">
        <v>646</v>
      </c>
      <c r="D24" s="69" t="s">
        <v>644</v>
      </c>
      <c r="E24" s="15" t="s">
        <v>536</v>
      </c>
      <c r="F24" s="15" t="s">
        <v>618</v>
      </c>
      <c r="G24" s="6">
        <v>43</v>
      </c>
      <c r="H24" s="6">
        <v>30</v>
      </c>
      <c r="I24" s="6">
        <v>36</v>
      </c>
      <c r="J24" s="7">
        <f t="shared" si="0"/>
        <v>36.5</v>
      </c>
      <c r="K24" s="6"/>
      <c r="L24" s="6"/>
      <c r="M24" s="11"/>
      <c r="N24" s="11"/>
      <c r="O24" s="7">
        <f t="shared" si="1"/>
        <v>36.5</v>
      </c>
      <c r="P24" s="7">
        <f>ROUND((H24+I24)/2,2)</f>
        <v>33</v>
      </c>
      <c r="Q24" s="68" t="s">
        <v>619</v>
      </c>
      <c r="R24" s="24">
        <v>260000</v>
      </c>
      <c r="S24" s="24">
        <v>150000</v>
      </c>
      <c r="T24" s="24">
        <v>260000</v>
      </c>
      <c r="U24" s="25" t="s">
        <v>620</v>
      </c>
      <c r="V24" s="25" t="s">
        <v>621</v>
      </c>
      <c r="W24" s="10" t="s">
        <v>622</v>
      </c>
      <c r="X24" s="67"/>
      <c r="Y24" s="43"/>
      <c r="Z24" s="43"/>
      <c r="AA24" s="10" t="s">
        <v>623</v>
      </c>
    </row>
    <row r="25" spans="1:27" ht="185.15" hidden="1" customHeight="1" x14ac:dyDescent="0.35">
      <c r="A25" s="48">
        <v>23</v>
      </c>
      <c r="B25" s="4" t="s">
        <v>624</v>
      </c>
      <c r="C25" s="5" t="s">
        <v>646</v>
      </c>
      <c r="D25" s="69" t="s">
        <v>645</v>
      </c>
      <c r="E25" s="15" t="s">
        <v>625</v>
      </c>
      <c r="F25" s="15" t="s">
        <v>626</v>
      </c>
      <c r="G25" s="6">
        <v>7.99</v>
      </c>
      <c r="H25" s="6">
        <v>0</v>
      </c>
      <c r="I25" s="6"/>
      <c r="J25" s="7">
        <f t="shared" si="0"/>
        <v>4</v>
      </c>
      <c r="K25" s="6"/>
      <c r="L25" s="6"/>
      <c r="M25" s="11"/>
      <c r="N25" s="11"/>
      <c r="O25" s="7">
        <f t="shared" si="1"/>
        <v>4</v>
      </c>
      <c r="P25" s="7">
        <f t="shared" si="6"/>
        <v>3.9950000000000001</v>
      </c>
      <c r="Q25" s="24">
        <v>38882.9</v>
      </c>
      <c r="R25" s="24">
        <v>0</v>
      </c>
      <c r="S25" s="24">
        <v>0</v>
      </c>
      <c r="T25" s="24"/>
      <c r="U25" s="25" t="s">
        <v>627</v>
      </c>
      <c r="V25" s="25" t="s">
        <v>628</v>
      </c>
      <c r="W25" s="10"/>
      <c r="X25" s="67"/>
      <c r="Y25" s="43"/>
      <c r="Z25" s="43"/>
      <c r="AA25" s="4" t="s">
        <v>318</v>
      </c>
    </row>
    <row r="26" spans="1:27" s="41" customFormat="1" ht="23.25" hidden="1" customHeight="1" x14ac:dyDescent="0.35">
      <c r="A26" s="37"/>
      <c r="B26" s="37"/>
      <c r="C26" s="37"/>
      <c r="D26" s="70"/>
      <c r="E26" s="61"/>
      <c r="F26" s="61"/>
      <c r="G26" s="32"/>
      <c r="H26" s="32"/>
      <c r="I26" s="32"/>
      <c r="J26" s="7"/>
      <c r="K26" s="6"/>
      <c r="L26" s="6"/>
      <c r="M26" s="11"/>
      <c r="N26" s="11"/>
      <c r="O26" s="7"/>
      <c r="P26" s="7"/>
      <c r="Q26" s="38">
        <f>SUM(Q3:Q25)</f>
        <v>2154902.9499999997</v>
      </c>
      <c r="R26" s="38">
        <f>SUM(R3:R25)</f>
        <v>2258520.0499999998</v>
      </c>
      <c r="S26" s="38">
        <f>SUM(S3:S25)</f>
        <v>2016104.45</v>
      </c>
      <c r="T26" s="38"/>
      <c r="U26" s="63"/>
      <c r="V26" s="63"/>
      <c r="W26" s="51"/>
      <c r="X26" s="38">
        <f>SUM(X3:X25)</f>
        <v>1576736.8499999999</v>
      </c>
      <c r="Y26" s="37"/>
      <c r="Z26" s="37"/>
      <c r="AA26" s="37"/>
    </row>
  </sheetData>
  <autoFilter ref="A2:AB26" xr:uid="{6E153F14-3E93-47AA-97B3-04326CB837DE}">
    <filterColumn colId="2">
      <filters>
        <filter val="4.3.1. Viešinimo kampanijos „Rinkis gyvenimą“ tęstinumas."/>
      </filters>
    </filterColumn>
  </autoFilter>
  <mergeCells count="21">
    <mergeCell ref="X1:X2"/>
    <mergeCell ref="Y1:Y2"/>
    <mergeCell ref="AA1:AA2"/>
    <mergeCell ref="N1:N2"/>
    <mergeCell ref="O1:O2"/>
    <mergeCell ref="Q1:Q2"/>
    <mergeCell ref="R1:T1"/>
    <mergeCell ref="U1:W1"/>
    <mergeCell ref="Z1:Z2"/>
    <mergeCell ref="P1:P2"/>
    <mergeCell ref="A1:A2"/>
    <mergeCell ref="B1:B2"/>
    <mergeCell ref="C1:C2"/>
    <mergeCell ref="E1:E2"/>
    <mergeCell ref="F1:F2"/>
    <mergeCell ref="D1:D2"/>
    <mergeCell ref="G1:I1"/>
    <mergeCell ref="J1:J2"/>
    <mergeCell ref="K1:K2"/>
    <mergeCell ref="L1:L2"/>
    <mergeCell ref="M1:M2"/>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4</vt:i4>
      </vt:variant>
    </vt:vector>
  </HeadingPairs>
  <TitlesOfParts>
    <vt:vector size="8" baseType="lpstr">
      <vt:lpstr>Sveika gyvensena prev. pr.</vt:lpstr>
      <vt:lpstr>Moksliniai tyrimai</vt:lpstr>
      <vt:lpstr>Psich. sveikata prev. pr.</vt:lpstr>
      <vt:lpstr>Socialinė informac kampanija</vt:lpstr>
      <vt:lpstr>'Sveika gyvensena prev. pr.'!_Hlk103590600</vt:lpstr>
      <vt:lpstr>'Sveika gyvensena prev. pr.'!part_452936e4c0c74153a5efe901f964eb39</vt:lpstr>
      <vt:lpstr>'Sveika gyvensena prev. pr.'!part_ac0dad51b7cd4232a4102be080c62f6a</vt:lpstr>
      <vt:lpstr>'Sveika gyvensena prev. pr.'!part_fed59c84cd76459a9b01fb1edc1121bb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Rinalda Elena Akelytė-Karkut</dc:creator>
  <cp:keywords/>
  <dc:description/>
  <cp:lastModifiedBy>Jolita Matuzienė</cp:lastModifiedBy>
  <cp:revision/>
  <dcterms:created xsi:type="dcterms:W3CDTF">2015-06-05T18:19:34Z</dcterms:created>
  <dcterms:modified xsi:type="dcterms:W3CDTF">2024-06-18T09:07:22Z</dcterms:modified>
  <cp:category/>
  <cp:contentStatus/>
</cp:coreProperties>
</file>